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09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metabolon.sharepoint.com/sites/Marketing2/Shared Documents/General/Commercial Marketing, Trade Events/06. Events (Plans)/"/>
    </mc:Choice>
  </mc:AlternateContent>
  <xr:revisionPtr revIDLastSave="0" documentId="8_{526AEC17-0C71-4470-96A0-9F7ED3051254}" xr6:coauthVersionLast="47" xr6:coauthVersionMax="47" xr10:uidLastSave="{00000000-0000-0000-0000-000000000000}"/>
  <bookViews>
    <workbookView xWindow="-40960" yWindow="500" windowWidth="40960" windowHeight="22540" xr2:uid="{00000000-000D-0000-FFFF-FFFF00000000}"/>
  </bookViews>
  <sheets>
    <sheet name="Master. Schedule" sheetId="15" r:id="rId1"/>
    <sheet name="Picklists" sheetId="17" r:id="rId2"/>
    <sheet name="x.Microbiome" sheetId="13" state="hidden" r:id="rId3"/>
    <sheet name="x. Old Speaking Opps" sheetId="9" state="hidden" r:id="rId4"/>
    <sheet name="d.Speakers" sheetId="10" state="hidden" r:id="rId5"/>
    <sheet name="x.Event Inventory" sheetId="6" state="hidden" r:id="rId6"/>
    <sheet name="ASHG 2022" sheetId="3" state="hidden" r:id="rId7"/>
    <sheet name="x.BioProcessing 2022" sheetId="1" state="hidden" r:id="rId8"/>
    <sheet name="x.ASHG Attendees" sheetId="4" state="hidden" r:id="rId9"/>
  </sheets>
  <definedNames>
    <definedName name="_xlnm._FilterDatabase" localSheetId="6" hidden="1">'ASHG 2022'!$G$15:$J$15</definedName>
    <definedName name="_xlnm._FilterDatabase" localSheetId="0" hidden="1">'Master. Schedule'!$A$3:$AC$6</definedName>
    <definedName name="_xlnm._FilterDatabase" localSheetId="8" hidden="1">'x.ASHG Attendees'!#REF!</definedName>
    <definedName name="_xlnm._FilterDatabase" localSheetId="7" hidden="1">'x.BioProcessing 2022'!$G$12:$J$12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15" l="1"/>
  <c r="L4" i="15"/>
  <c r="L5" i="15"/>
  <c r="K5" i="15"/>
  <c r="L6" i="15"/>
  <c r="K6" i="15"/>
  <c r="J24" i="3" l="1"/>
  <c r="J43" i="3"/>
  <c r="J41" i="3"/>
  <c r="O37" i="3"/>
  <c r="J42" i="3" s="1"/>
  <c r="O36" i="3"/>
  <c r="J36" i="3"/>
  <c r="O35" i="3"/>
  <c r="J35" i="3"/>
  <c r="O34" i="3"/>
  <c r="J34" i="3"/>
  <c r="O33" i="3"/>
  <c r="J33" i="3"/>
  <c r="O32" i="3"/>
  <c r="J32" i="3"/>
  <c r="O31" i="3"/>
  <c r="J31" i="3"/>
  <c r="O30" i="3"/>
  <c r="J30" i="3"/>
  <c r="J29" i="3"/>
  <c r="O28" i="3"/>
  <c r="J28" i="3"/>
  <c r="O27" i="3"/>
  <c r="J27" i="3"/>
  <c r="O26" i="3"/>
  <c r="J26" i="3"/>
  <c r="O25" i="3"/>
  <c r="J25" i="3"/>
  <c r="O24" i="3"/>
  <c r="O18" i="3"/>
  <c r="J18" i="3"/>
  <c r="O17" i="3"/>
  <c r="J17" i="3"/>
  <c r="O16" i="3"/>
  <c r="J16" i="3"/>
  <c r="E1" i="3"/>
  <c r="O29" i="1"/>
  <c r="O28" i="1"/>
  <c r="J28" i="1" s="1"/>
  <c r="O27" i="1"/>
  <c r="O26" i="1"/>
  <c r="O25" i="1"/>
  <c r="O24" i="1"/>
  <c r="O23" i="1"/>
  <c r="O22" i="1"/>
  <c r="O13" i="1"/>
  <c r="O14" i="1"/>
  <c r="J13" i="1" s="1"/>
  <c r="O15" i="1"/>
  <c r="O16" i="1"/>
  <c r="O20" i="1"/>
  <c r="J21" i="1" s="1"/>
  <c r="O17" i="1"/>
  <c r="O18" i="1"/>
  <c r="J19" i="1" s="1"/>
  <c r="O19" i="1"/>
  <c r="J20" i="1" s="1"/>
  <c r="E1" i="1"/>
  <c r="J40" i="3" l="1"/>
  <c r="J39" i="3"/>
  <c r="J38" i="3"/>
  <c r="J37" i="3"/>
  <c r="J18" i="1"/>
  <c r="J15" i="1"/>
  <c r="J14" i="1"/>
</calcChain>
</file>

<file path=xl/sharedStrings.xml><?xml version="1.0" encoding="utf-8"?>
<sst xmlns="http://schemas.openxmlformats.org/spreadsheetml/2006/main" count="1082" uniqueCount="426">
  <si>
    <r>
      <rPr>
        <b/>
        <sz val="14"/>
        <color rgb="FF000000"/>
        <rFont val="Trebuchet MS"/>
      </rPr>
      <t>Demo SciLeads for free by visiting</t>
    </r>
    <r>
      <rPr>
        <b/>
        <sz val="14"/>
        <color rgb="FFFF612C"/>
        <rFont val="Trebuchet MS"/>
      </rPr>
      <t xml:space="preserve"> https://scileads.com/demo</t>
    </r>
  </si>
  <si>
    <t>Request Demo</t>
  </si>
  <si>
    <t>Talk To Sales</t>
  </si>
  <si>
    <t>MAJOR EVENTS SCHEDULE</t>
  </si>
  <si>
    <t xml:space="preserve"> RESEARCH</t>
  </si>
  <si>
    <t>EVENT DETAILS</t>
  </si>
  <si>
    <t>DEADLINES</t>
  </si>
  <si>
    <t>COSTS</t>
  </si>
  <si>
    <t>ATTENDEES</t>
  </si>
  <si>
    <t>EVENT NAME</t>
  </si>
  <si>
    <t>STATUS</t>
  </si>
  <si>
    <t>DEP'T SPONSOR</t>
  </si>
  <si>
    <t>ATTENDANCE 
TYPE</t>
  </si>
  <si>
    <t>SciLeads Tradeshow Search Results</t>
  </si>
  <si>
    <t>SciLeads Contacts (ALL)</t>
  </si>
  <si>
    <t>SciLeads Contacts (Match Keyword)</t>
  </si>
  <si>
    <t>EVENT URL</t>
  </si>
  <si>
    <t>START</t>
  </si>
  <si>
    <t>END</t>
  </si>
  <si>
    <t>QTR</t>
  </si>
  <si>
    <t>YEAR</t>
  </si>
  <si>
    <t>CITY</t>
  </si>
  <si>
    <t>STATE CODE</t>
  </si>
  <si>
    <t>COUNTRY CODE</t>
  </si>
  <si>
    <t>REGION</t>
  </si>
  <si>
    <t>Booth Deadline</t>
  </si>
  <si>
    <t>Abstract Deadline</t>
  </si>
  <si>
    <t>Registration Deadline</t>
  </si>
  <si>
    <t>Delegate Registration Cost</t>
  </si>
  <si>
    <t>Exhibit Cost</t>
  </si>
  <si>
    <t>Speaking Cost</t>
  </si>
  <si>
    <t>ATTENDEE (TECHNICAL)</t>
  </si>
  <si>
    <t>ATTENDEE (SALES)</t>
  </si>
  <si>
    <t>ATTENDEE (MKTG)</t>
  </si>
  <si>
    <t>GUEST(S)?</t>
  </si>
  <si>
    <t>Notes</t>
  </si>
  <si>
    <t>Example...</t>
  </si>
  <si>
    <t>COMPLETED</t>
  </si>
  <si>
    <t>SALES</t>
  </si>
  <si>
    <t>EXHIBIT + SPEAKING</t>
  </si>
  <si>
    <t>Link</t>
  </si>
  <si>
    <t>link</t>
  </si>
  <si>
    <t>Denver</t>
  </si>
  <si>
    <t>CO</t>
  </si>
  <si>
    <t>US</t>
  </si>
  <si>
    <t>AMER</t>
  </si>
  <si>
    <t>TBD</t>
  </si>
  <si>
    <t>American Society for Human Genetics - ASHG</t>
  </si>
  <si>
    <t>GOING-BOOKED</t>
  </si>
  <si>
    <t>MKTG</t>
  </si>
  <si>
    <t>American Society for Mass Spectrometry - ASMS</t>
  </si>
  <si>
    <t>CONSIDERING</t>
  </si>
  <si>
    <t>San Diego</t>
  </si>
  <si>
    <t>CA</t>
  </si>
  <si>
    <t>ASBMB</t>
  </si>
  <si>
    <t>NOT GOING</t>
  </si>
  <si>
    <t>AACR</t>
  </si>
  <si>
    <t>AACC</t>
  </si>
  <si>
    <t>ATTEND TYPE</t>
  </si>
  <si>
    <t>DELEGATE</t>
  </si>
  <si>
    <t>GOING</t>
  </si>
  <si>
    <t>EXHIBITING</t>
  </si>
  <si>
    <t>EMEAI</t>
  </si>
  <si>
    <t>OTHER</t>
  </si>
  <si>
    <t>SPEAKING</t>
  </si>
  <si>
    <t>JAPAC</t>
  </si>
  <si>
    <t>SPONSORING</t>
  </si>
  <si>
    <t>LATAM</t>
  </si>
  <si>
    <t>Event</t>
  </si>
  <si>
    <t>Status</t>
  </si>
  <si>
    <t>Actvity</t>
  </si>
  <si>
    <t>Topic</t>
  </si>
  <si>
    <t>WHO?</t>
  </si>
  <si>
    <t>Agenda</t>
  </si>
  <si>
    <t>SFDC?</t>
  </si>
  <si>
    <t>Auxilliary?</t>
  </si>
  <si>
    <t>Social?</t>
  </si>
  <si>
    <t>YR</t>
  </si>
  <si>
    <t>Qtr</t>
  </si>
  <si>
    <t>Date</t>
  </si>
  <si>
    <t>Type</t>
  </si>
  <si>
    <t>Rgn</t>
  </si>
  <si>
    <t>City</t>
  </si>
  <si>
    <t>CC</t>
  </si>
  <si>
    <t>Mars Petcare</t>
  </si>
  <si>
    <t>Presentation</t>
  </si>
  <si>
    <t>Kieran &amp; ??</t>
  </si>
  <si>
    <t>Waltham</t>
  </si>
  <si>
    <t>UK</t>
  </si>
  <si>
    <t>International Conference on Newborn Sequencing</t>
  </si>
  <si>
    <t>Booked</t>
  </si>
  <si>
    <t>Inborn Errors of Metabolism</t>
  </si>
  <si>
    <t>Adam Kennedy</t>
  </si>
  <si>
    <t>Boston, MA</t>
  </si>
  <si>
    <t>Biomarker and Companion Diagnostics Conference UK/EU</t>
  </si>
  <si>
    <t>Heino Heyman</t>
  </si>
  <si>
    <t>London</t>
  </si>
  <si>
    <t>UC Davis Plant Sciences</t>
  </si>
  <si>
    <t>Seminar</t>
  </si>
  <si>
    <t>Metabolomics: A Powerful Tool for Basic Plant Science &amp; Agricultural Biotechnology</t>
  </si>
  <si>
    <t>Katie Steward</t>
  </si>
  <si>
    <t>Oct. 20, 2022</t>
  </si>
  <si>
    <t>Davis, CA</t>
  </si>
  <si>
    <t>Plant and Environmental Sciences Building UC Davis Campus – Room 3001</t>
  </si>
  <si>
    <t>DataFair</t>
  </si>
  <si>
    <t>Standardization for Data, connectivity, analyticis, and actionable solutions: Metabolomic Data as a Case Study</t>
  </si>
  <si>
    <t>Ranga Sarangarajan</t>
  </si>
  <si>
    <t>Oct. 27, 2022</t>
  </si>
  <si>
    <t>Virtual</t>
  </si>
  <si>
    <t>Japan- Pharmacotoxicology Presentation</t>
  </si>
  <si>
    <t>Symposium</t>
  </si>
  <si>
    <t>Shoji</t>
  </si>
  <si>
    <t>Dec. 8, 2022</t>
  </si>
  <si>
    <t>JP</t>
  </si>
  <si>
    <t>First International Meeting: Eliminating Paralysis after Aortic Aneurysm Surgery</t>
  </si>
  <si>
    <t>Meeting</t>
  </si>
  <si>
    <t>Feb.  25, 2023</t>
  </si>
  <si>
    <t>Columbus, OH</t>
  </si>
  <si>
    <t>Ohio State-Wexner</t>
  </si>
  <si>
    <t>METABOLON SPEAKER INFO</t>
  </si>
  <si>
    <t>Name</t>
  </si>
  <si>
    <t>Title</t>
  </si>
  <si>
    <t>Location</t>
  </si>
  <si>
    <t>Application Areas</t>
  </si>
  <si>
    <t>Line Mgr / Approver</t>
  </si>
  <si>
    <t>KOL?</t>
  </si>
  <si>
    <t>Will Travel</t>
  </si>
  <si>
    <t>In-Person Presentation?</t>
  </si>
  <si>
    <t>Host Webinar</t>
  </si>
  <si>
    <t>Confirmed Headshot</t>
  </si>
  <si>
    <t>Confirmed Bio?</t>
  </si>
  <si>
    <t>Field Metabolomics Scientist</t>
  </si>
  <si>
    <t>MA</t>
  </si>
  <si>
    <t>Charlie Grieser</t>
  </si>
  <si>
    <t>No</t>
  </si>
  <si>
    <t>Yes</t>
  </si>
  <si>
    <t>YES</t>
  </si>
  <si>
    <t>MT</t>
  </si>
  <si>
    <t>Kari Wong</t>
  </si>
  <si>
    <t>NC</t>
  </si>
  <si>
    <t>Annie Evans</t>
  </si>
  <si>
    <t>Sr. Director, Head of Core R&amp;D</t>
  </si>
  <si>
    <t>Brian Kepplar</t>
  </si>
  <si>
    <t>Ed Karoly</t>
  </si>
  <si>
    <t>Ranga</t>
  </si>
  <si>
    <t>Richard Robinson</t>
  </si>
  <si>
    <t>Associate Director, Core R&amp;D</t>
  </si>
  <si>
    <t>Technical</t>
  </si>
  <si>
    <t>Exhibit Inventory - What can we ship to events</t>
  </si>
  <si>
    <t>Tradeshow pack 10x8 (x2 for East/West Coast)</t>
  </si>
  <si>
    <t>Qty.</t>
  </si>
  <si>
    <t>Req.</t>
  </si>
  <si>
    <t>Photo</t>
  </si>
  <si>
    <t>Cost</t>
  </si>
  <si>
    <t>Purchase URL</t>
  </si>
  <si>
    <t>Tradeshow pack 10x8</t>
  </si>
  <si>
    <t>Tablox Table</t>
  </si>
  <si>
    <t>Tablox Table Graphic</t>
  </si>
  <si>
    <t>Invita portable case table</t>
  </si>
  <si>
    <t>Backpanel (Metabolon - Orange)</t>
  </si>
  <si>
    <t>Sidepanel (branded)</t>
  </si>
  <si>
    <t>Poster stands 4' x 3'</t>
  </si>
  <si>
    <t>Digital Camera (4k, 120fps)</t>
  </si>
  <si>
    <t>Digitall Camera (4k, 120fps)</t>
  </si>
  <si>
    <t>Cut-out selfie frame</t>
  </si>
  <si>
    <t>Giveaway 1 - Socks</t>
  </si>
  <si>
    <t>Giveaway 2 - Bean Bags</t>
  </si>
  <si>
    <t>Giveaway 3 - Deck of Cards</t>
  </si>
  <si>
    <t>Pull-up Banner - Meet Smart</t>
  </si>
  <si>
    <t>Pull-up Banner - SmartPanel</t>
  </si>
  <si>
    <t>Backpanel (SmartPanel)</t>
  </si>
  <si>
    <t>Metabolon Enlightening Life Tablecloth</t>
  </si>
  <si>
    <t>Metabolon tablecloth - old brand</t>
  </si>
  <si>
    <t>TRADESHOW ACTION PLAN</t>
  </si>
  <si>
    <t>Today:</t>
  </si>
  <si>
    <t>Floor Plan</t>
  </si>
  <si>
    <t>ASHG 2022</t>
  </si>
  <si>
    <t>25 - 29 October, LA Live, Los Angeles, CA</t>
  </si>
  <si>
    <t>Attendees</t>
  </si>
  <si>
    <t>Confirmed?</t>
  </si>
  <si>
    <t>Days</t>
  </si>
  <si>
    <t>Talk / Presentation</t>
  </si>
  <si>
    <t>PDF URL</t>
  </si>
  <si>
    <t>Posters (Title)</t>
  </si>
  <si>
    <t>Owner</t>
  </si>
  <si>
    <t>Executive Attendee</t>
  </si>
  <si>
    <t>Cancelled</t>
  </si>
  <si>
    <t>24-28</t>
  </si>
  <si>
    <r>
      <rPr>
        <b/>
        <sz val="9"/>
        <color rgb="FF000000"/>
        <rFont val="Calibri"/>
        <family val="2"/>
      </rPr>
      <t>Presenter</t>
    </r>
    <r>
      <rPr>
        <sz val="9"/>
        <color rgb="FF000000"/>
        <rFont val="Calibri"/>
        <family val="2"/>
      </rPr>
      <t xml:space="preserve">: </t>
    </r>
  </si>
  <si>
    <t>Not Started</t>
  </si>
  <si>
    <t>Poster 1</t>
  </si>
  <si>
    <t>Sales Attendee</t>
  </si>
  <si>
    <t>Complete</t>
  </si>
  <si>
    <t xml:space="preserve">Role: </t>
  </si>
  <si>
    <t>Poster 2</t>
  </si>
  <si>
    <t>Tom Vojtko</t>
  </si>
  <si>
    <t>25 - 28</t>
  </si>
  <si>
    <r>
      <rPr>
        <b/>
        <sz val="9"/>
        <color rgb="FF000000"/>
        <rFont val="Calibri"/>
        <family val="2"/>
      </rPr>
      <t>Title:</t>
    </r>
    <r>
      <rPr>
        <sz val="9"/>
        <color rgb="FF000000"/>
        <rFont val="Calibri"/>
        <family val="2"/>
      </rPr>
      <t xml:space="preserve"> </t>
    </r>
  </si>
  <si>
    <t>Poster 3</t>
  </si>
  <si>
    <t>Megan Showalter</t>
  </si>
  <si>
    <t xml:space="preserve">Abstract: </t>
  </si>
  <si>
    <t>Poster 4</t>
  </si>
  <si>
    <t>Dan Simmet</t>
  </si>
  <si>
    <t>Note - pay for breakout session + lunch vs external happy hour (due to competition for auxilliary activities)</t>
  </si>
  <si>
    <t>Kristen Kelley</t>
  </si>
  <si>
    <t>Application / Science Attendee</t>
  </si>
  <si>
    <r>
      <rPr>
        <b/>
        <sz val="9"/>
        <color rgb="FF000000"/>
        <rFont val="Calibri"/>
        <family val="2"/>
      </rPr>
      <t>PDF:</t>
    </r>
    <r>
      <rPr>
        <sz val="9"/>
        <color rgb="FF000000"/>
        <rFont val="Calibri"/>
        <family val="2"/>
      </rPr>
      <t xml:space="preserve">  {Enter title}</t>
    </r>
  </si>
  <si>
    <t>Poster 5</t>
  </si>
  <si>
    <t>Jessie DeWitt</t>
  </si>
  <si>
    <t>26-29</t>
  </si>
  <si>
    <t>Application / Science Attendee (SPEAKER)</t>
  </si>
  <si>
    <t>25 - 27</t>
  </si>
  <si>
    <t>Content Required</t>
  </si>
  <si>
    <t>Deadline</t>
  </si>
  <si>
    <t>Comms Schedule</t>
  </si>
  <si>
    <t>Send Date</t>
  </si>
  <si>
    <t>Marketing</t>
  </si>
  <si>
    <t>Paul Wright</t>
  </si>
  <si>
    <t>24-29</t>
  </si>
  <si>
    <t xml:space="preserve">Email 1 - Save the date </t>
  </si>
  <si>
    <t>Paul</t>
  </si>
  <si>
    <t>Social - Event Attendance Announcement</t>
  </si>
  <si>
    <t>Dani Berrone</t>
  </si>
  <si>
    <t>Web Page - Main Event Page (with registration form)</t>
  </si>
  <si>
    <t>Email - Save the date</t>
  </si>
  <si>
    <t>Asia Hall</t>
  </si>
  <si>
    <t>26-28</t>
  </si>
  <si>
    <t>Blog - Event Attendance Announcement</t>
  </si>
  <si>
    <t>Social - Our Participation Announcement #1 / #2 / #3</t>
  </si>
  <si>
    <t>Pre-Event</t>
  </si>
  <si>
    <t>Confirm booth - #1513, 1435</t>
  </si>
  <si>
    <t>Confirm speaking opportunity</t>
  </si>
  <si>
    <t>10/3 - confirm coLab details</t>
  </si>
  <si>
    <t>Confirm speaker availability</t>
  </si>
  <si>
    <t>Katie Steward confirmed</t>
  </si>
  <si>
    <t>Call to arms - Genetics customers / Employees with genetic background to reach contacts.</t>
  </si>
  <si>
    <t>PDF - of talk</t>
  </si>
  <si>
    <t>Ranga / Eliza</t>
  </si>
  <si>
    <t>Email - Our particiation / event agenda</t>
  </si>
  <si>
    <t xml:space="preserve">Speak to KOL and get info on their colleagues/contacts attending... </t>
  </si>
  <si>
    <t>PDF - Posters (4x3ft)</t>
  </si>
  <si>
    <t>Heino / Eliza</t>
  </si>
  <si>
    <t>Social - Meet our team #1 / #2 / #3</t>
  </si>
  <si>
    <t>Speak to Charlie Grieser RE: Genomics customers to request posters collaboration</t>
  </si>
  <si>
    <t xml:space="preserve">Email 2 - Our announcement + event agenda </t>
  </si>
  <si>
    <t>Email - Meet our team</t>
  </si>
  <si>
    <t>Identify Genomics + Metabolomics content to giveaway at event (print / digital)</t>
  </si>
  <si>
    <t xml:space="preserve">Email 3 - Meet our team (book an appointment) </t>
  </si>
  <si>
    <t>Email - KnowB4UGo</t>
  </si>
  <si>
    <t>Register attendees</t>
  </si>
  <si>
    <t>Have extra badge to delegate-TBD</t>
  </si>
  <si>
    <t>Email 4 - KnowB4UGo (if we have known attendees)</t>
  </si>
  <si>
    <t>Email - Participation reminder</t>
  </si>
  <si>
    <t>Choose / Submit talk</t>
  </si>
  <si>
    <t>In Progress</t>
  </si>
  <si>
    <t>Email 5 - Participation reminder</t>
  </si>
  <si>
    <t>LAUNCH DATE</t>
  </si>
  <si>
    <t>Schedule Kick Off Call</t>
  </si>
  <si>
    <t>Photos - Of talk</t>
  </si>
  <si>
    <t>Eliza</t>
  </si>
  <si>
    <t>Social - Day 1 Kick-Off</t>
  </si>
  <si>
    <t>Choose / Submit posters</t>
  </si>
  <si>
    <t>Heino</t>
  </si>
  <si>
    <t>Photos - Of posters</t>
  </si>
  <si>
    <t>Social - Day 1 Round-up</t>
  </si>
  <si>
    <t>Confirm event attendees (coverage)</t>
  </si>
  <si>
    <t>Photos - Of event</t>
  </si>
  <si>
    <t>Social - Day 2 Kick-Off</t>
  </si>
  <si>
    <t>Inform Logistics vendor of event</t>
  </si>
  <si>
    <t>Arranging internally</t>
  </si>
  <si>
    <t>Photos - Of exhibit</t>
  </si>
  <si>
    <t>Social - Day 2 Round-up</t>
  </si>
  <si>
    <t>Confirm/Ship Swag</t>
  </si>
  <si>
    <t>Video - Recording of Talk (Mic + video)</t>
  </si>
  <si>
    <t>Social - Day 3 Kick-Off</t>
  </si>
  <si>
    <t>Ship Backdrop</t>
  </si>
  <si>
    <t>Video - Event footage montage (if we have time)</t>
  </si>
  <si>
    <t>Social - Day 3 Round-up</t>
  </si>
  <si>
    <t>Booth schedule: Wed- Thurs</t>
  </si>
  <si>
    <t>Email 6 - Post-Event Roundup - Photo gallery, talks</t>
  </si>
  <si>
    <t>Email - Event Round-up</t>
  </si>
  <si>
    <t>Create SFDC Parent Campaign - EVENT</t>
  </si>
  <si>
    <t>Blog - Post-Event Roundup</t>
  </si>
  <si>
    <t>Email - On Demand (Talk)</t>
  </si>
  <si>
    <t>Create SFDC Child Campaign - Pre-Event Reg (Attending, Meeting)</t>
  </si>
  <si>
    <t>LP - Download Presentation</t>
  </si>
  <si>
    <t>Create SFDC Child Campaign - Pre-Event Confirmed Sales Meetings</t>
  </si>
  <si>
    <t>LP - Watch On Demand (Talk)</t>
  </si>
  <si>
    <t>Create SFDC Child Campaign - Exhibit Visitors</t>
  </si>
  <si>
    <t>Blog - Event talk + annotation + editorial updates</t>
  </si>
  <si>
    <t>Create SFDC Child Campaign - Event Attendees</t>
  </si>
  <si>
    <t>PHOTOS - of customer interactions</t>
  </si>
  <si>
    <t>Create SFDC Child Campaign - Talk Slides Download</t>
  </si>
  <si>
    <t>Email 7 - On Demand (Talk)</t>
  </si>
  <si>
    <t>Create SFDC Child Campaign - Posters Download</t>
  </si>
  <si>
    <t>Survey - Collect info from delegates at event</t>
  </si>
  <si>
    <t>Create SFDC Child Campaign - Post-Event Follow-up</t>
  </si>
  <si>
    <t>Nominate attendees for free badges</t>
  </si>
  <si>
    <t>Complete Kick Off call (review action plan, attendees, deadlines, wishlist)</t>
  </si>
  <si>
    <t>Brief Pre-Event Comms</t>
  </si>
  <si>
    <t>Paul / Eliza</t>
  </si>
  <si>
    <t>Brief Mid-Event Comms</t>
  </si>
  <si>
    <t>Research known delegates, posters, presentations</t>
  </si>
  <si>
    <t>Nino / Paul</t>
  </si>
  <si>
    <t>Buy event sundries (Camera / Poster Stands etc)</t>
  </si>
  <si>
    <t>Eliza?</t>
  </si>
  <si>
    <t>Sales sprint - book meetings with  known delegates</t>
  </si>
  <si>
    <t>Nino?</t>
  </si>
  <si>
    <t>Complete Run-of-show document</t>
  </si>
  <si>
    <t>Brief Post-Event Comms</t>
  </si>
  <si>
    <t>Confirm nearby happy hour venue (invite only)</t>
  </si>
  <si>
    <t>Mid-Event</t>
  </si>
  <si>
    <t>Complete photo list (TBD)</t>
  </si>
  <si>
    <t>Record talk</t>
  </si>
  <si>
    <t>Consent form (for video)</t>
  </si>
  <si>
    <t>Competitor snooping</t>
  </si>
  <si>
    <t>Invite delegates to happy hour (optional)</t>
  </si>
  <si>
    <t>Optional: Market Research at event (Website AB / Survey collection)</t>
  </si>
  <si>
    <t>Post-Event</t>
  </si>
  <si>
    <t>Upload delegate list to Marketo</t>
  </si>
  <si>
    <t>Steve</t>
  </si>
  <si>
    <t>Edit Video</t>
  </si>
  <si>
    <t>Host Video</t>
  </si>
  <si>
    <t>Edit Photos</t>
  </si>
  <si>
    <t>Sales sprint - attendee follow-up calls</t>
  </si>
  <si>
    <t>EVENT ACTION PLAN</t>
  </si>
  <si>
    <t>BIOPROCESSING SUMMIT 2022</t>
  </si>
  <si>
    <t>15-18 August - Boston, MA</t>
  </si>
  <si>
    <t>15-16</t>
  </si>
  <si>
    <r>
      <rPr>
        <b/>
        <sz val="9"/>
        <color rgb="FF000000"/>
        <rFont val="Calibri"/>
        <family val="2"/>
      </rPr>
      <t>Presenter</t>
    </r>
    <r>
      <rPr>
        <sz val="9"/>
        <color rgb="FF000000"/>
        <rFont val="Calibri"/>
        <family val="2"/>
      </rPr>
      <t>: Ranga Sarangarajan</t>
    </r>
  </si>
  <si>
    <t>Nino</t>
  </si>
  <si>
    <t>15-18</t>
  </si>
  <si>
    <r>
      <rPr>
        <b/>
        <sz val="9"/>
        <color rgb="FF000000"/>
        <rFont val="Calibri"/>
        <family val="2"/>
      </rPr>
      <t xml:space="preserve">Role: </t>
    </r>
    <r>
      <rPr>
        <sz val="9"/>
        <color rgb="FF000000"/>
        <rFont val="Calibri"/>
        <family val="2"/>
      </rPr>
      <t>Chief Scientific Officer (CSO), Metabolon</t>
    </r>
  </si>
  <si>
    <r>
      <rPr>
        <b/>
        <sz val="9"/>
        <color rgb="FF000000"/>
        <rFont val="Calibri"/>
        <family val="2"/>
      </rPr>
      <t>Title:</t>
    </r>
    <r>
      <rPr>
        <sz val="9"/>
        <color rgb="FF000000"/>
        <rFont val="Calibri"/>
        <family val="2"/>
      </rPr>
      <t xml:space="preserve"> Small Molecules, Big Insights: Leveraging metabolomic solutions for systems optimization of models during bioprocessing focused DoE, QbD and PAT</t>
    </r>
  </si>
  <si>
    <t>Inside Sales Support (Pre-Event)</t>
  </si>
  <si>
    <r>
      <rPr>
        <b/>
        <sz val="9"/>
        <color rgb="FF000000"/>
        <rFont val="Calibri"/>
        <family val="2"/>
      </rPr>
      <t xml:space="preserve">Abstract: </t>
    </r>
    <r>
      <rPr>
        <sz val="9"/>
        <color rgb="FF000000"/>
        <rFont val="Calibri"/>
        <family val="2"/>
      </rPr>
      <t>Small Molecules, Big Insights: Leveraging metabolomic solutions for systems optimization of models during bioprocessing focused DoE, QbD and PAT</t>
    </r>
  </si>
  <si>
    <t>Other</t>
  </si>
  <si>
    <t>Default Deadline</t>
  </si>
  <si>
    <t>Adjusted Deadline</t>
  </si>
  <si>
    <t>Confirm booth #</t>
  </si>
  <si>
    <t>Confirm Swag</t>
  </si>
  <si>
    <t>ATTENDEES LIST (FOR BOOKING)</t>
  </si>
  <si>
    <t>Pref.</t>
  </si>
  <si>
    <t>First Name</t>
  </si>
  <si>
    <t>Last Name</t>
  </si>
  <si>
    <t>Suffix.</t>
  </si>
  <si>
    <t>Company</t>
  </si>
  <si>
    <t>Email</t>
  </si>
  <si>
    <t>Phone</t>
  </si>
  <si>
    <t>Address 1</t>
  </si>
  <si>
    <t>State</t>
  </si>
  <si>
    <t>Country</t>
  </si>
  <si>
    <t>Zip</t>
  </si>
  <si>
    <t>Arriving</t>
  </si>
  <si>
    <t>Departing</t>
  </si>
  <si>
    <t>Pass Type</t>
  </si>
  <si>
    <t>Hotel required?</t>
  </si>
  <si>
    <t>Hotel booked?</t>
  </si>
  <si>
    <t>Registered to attend?</t>
  </si>
  <si>
    <t>Tom</t>
  </si>
  <si>
    <t>Vojtko</t>
  </si>
  <si>
    <t>Business Development Executive</t>
  </si>
  <si>
    <t>Metabolon</t>
  </si>
  <si>
    <t>tvojtko@metabolon.com</t>
  </si>
  <si>
    <t>919-324-5144</t>
  </si>
  <si>
    <t>976 Marlin Dr.</t>
  </si>
  <si>
    <t>Vista</t>
  </si>
  <si>
    <t>USA</t>
  </si>
  <si>
    <t xml:space="preserve">24th </t>
  </si>
  <si>
    <t>29th</t>
  </si>
  <si>
    <t>Exhibitor</t>
  </si>
  <si>
    <t>Charlie</t>
  </si>
  <si>
    <t>Grieser</t>
  </si>
  <si>
    <t>Dr.</t>
  </si>
  <si>
    <t>Megan</t>
  </si>
  <si>
    <t>Showalter</t>
  </si>
  <si>
    <t xml:space="preserve">Strategic Account Manager </t>
  </si>
  <si>
    <t>mshowalter@metabolon.com</t>
  </si>
  <si>
    <t>919-802-6244</t>
  </si>
  <si>
    <t xml:space="preserve">24372 N Suttenfield Rd </t>
  </si>
  <si>
    <t>Acampo</t>
  </si>
  <si>
    <t xml:space="preserve">29th? </t>
  </si>
  <si>
    <t>Mr.</t>
  </si>
  <si>
    <t>Wright</t>
  </si>
  <si>
    <t>Associate Director, Commercial Marketing</t>
  </si>
  <si>
    <t>pwright@metabolon.com</t>
  </si>
  <si>
    <t>+44 7707865183</t>
  </si>
  <si>
    <t>22 Stuart Avenue</t>
  </si>
  <si>
    <t>Liverpool</t>
  </si>
  <si>
    <t>United Kingdom</t>
  </si>
  <si>
    <t>L250NJ</t>
  </si>
  <si>
    <t>Dani</t>
  </si>
  <si>
    <t>Berrone</t>
  </si>
  <si>
    <t xml:space="preserve">Dr. </t>
  </si>
  <si>
    <t>Katie</t>
  </si>
  <si>
    <t>Steward</t>
  </si>
  <si>
    <t>Ph.D</t>
  </si>
  <si>
    <t>ksteward@metabolon.com</t>
  </si>
  <si>
    <t>919-649-6210</t>
  </si>
  <si>
    <t>342 Sheltergrove</t>
  </si>
  <si>
    <t>Bozeman</t>
  </si>
  <si>
    <t>Dan</t>
  </si>
  <si>
    <t>Simmet</t>
  </si>
  <si>
    <t>Director of Sales - Western Region</t>
  </si>
  <si>
    <t>dsimmet@metabolon.com</t>
  </si>
  <si>
    <t>213-808-0551</t>
  </si>
  <si>
    <t>8323 Yucca Trl</t>
  </si>
  <si>
    <t>Los Angeles</t>
  </si>
  <si>
    <t>Rangaprasad</t>
  </si>
  <si>
    <t>Sarangarajan</t>
  </si>
  <si>
    <t>Chief Scientific Officer</t>
  </si>
  <si>
    <t>rsarangarajan@metabolon.com</t>
  </si>
  <si>
    <t>454 Central Street</t>
  </si>
  <si>
    <t>Boylston</t>
  </si>
  <si>
    <t>Jessica</t>
  </si>
  <si>
    <t>DeWitt</t>
  </si>
  <si>
    <t>Associate Director, Scientific Communications</t>
  </si>
  <si>
    <t>jdewitt@metabolon.com</t>
  </si>
  <si>
    <t>619-871-7835</t>
  </si>
  <si>
    <t xml:space="preserve">8236 Sunset Rd. </t>
  </si>
  <si>
    <t>Lakeside</t>
  </si>
  <si>
    <t>driving</t>
  </si>
  <si>
    <t>Kristin</t>
  </si>
  <si>
    <t>Kelly</t>
  </si>
  <si>
    <t xml:space="preserve">Asia </t>
  </si>
  <si>
    <t>Hall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</si>
</sst>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d\-mmm\-yyyy"/>
    <numFmt numFmtId="165" formatCode="[$-409]d\-mmm;@"/>
    <numFmt numFmtId="166" formatCode="_([$$-409]* #,##0_);_([$$-409]* \(#,##0\);_([$$-409]* &quot;-&quot;??_);_(@_)"/>
    <numFmt numFmtId="167" formatCode="_(* #,##0_);_(* \(#,##0\);_(* &quot;-&quot;??_);_(@_)"/>
    <numFmt numFmtId="168" formatCode="_([$$-409]* #,##0.00_);_([$$-409]* \(#,##0.00\);_([$$-409]* &quot;-&quot;??_);_(@_)"/>
  </numFmts>
  <fonts count="62">
    <font>
      <sz val="11"/>
      <color theme="1"/>
      <name val="Calibri"/>
      <family val="2"/>
      <scheme val="minor"/>
    </font>
    <font>
      <i/>
      <sz val="9"/>
      <color rgb="FFFFFF00"/>
      <name val="Calibri"/>
      <family val="2"/>
    </font>
    <font>
      <b/>
      <sz val="24"/>
      <color theme="7"/>
      <name val="Calibri"/>
      <family val="2"/>
    </font>
    <font>
      <b/>
      <sz val="9"/>
      <color theme="7"/>
      <name val="Calibri"/>
      <family val="2"/>
    </font>
    <font>
      <sz val="9"/>
      <color theme="1"/>
      <name val="Calibri"/>
      <family val="2"/>
    </font>
    <font>
      <b/>
      <sz val="9"/>
      <color rgb="FFDAC0ED"/>
      <name val="Calibri"/>
      <family val="2"/>
    </font>
    <font>
      <i/>
      <sz val="9"/>
      <color rgb="FFFFFFFF"/>
      <name val="Calibri"/>
      <family val="2"/>
    </font>
    <font>
      <b/>
      <sz val="9"/>
      <color theme="1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i/>
      <sz val="14"/>
      <color rgb="FFFFFF00"/>
      <name val="Calibri"/>
      <family val="2"/>
    </font>
    <font>
      <i/>
      <sz val="12"/>
      <color rgb="FFFFFFFF"/>
      <name val="Calibri"/>
      <family val="2"/>
    </font>
    <font>
      <b/>
      <sz val="14"/>
      <color rgb="FFDAC0ED"/>
      <name val="Calibri"/>
      <family val="2"/>
    </font>
    <font>
      <u/>
      <sz val="11"/>
      <color theme="10"/>
      <name val="Calibri"/>
      <family val="2"/>
      <scheme val="minor"/>
    </font>
    <font>
      <b/>
      <sz val="20"/>
      <color theme="7"/>
      <name val="Calibri"/>
      <family val="2"/>
    </font>
    <font>
      <i/>
      <sz val="8"/>
      <color rgb="FFFFFF00"/>
      <name val="Calibri"/>
      <family val="2"/>
    </font>
    <font>
      <b/>
      <sz val="8"/>
      <color theme="7"/>
      <name val="Calibri"/>
      <family val="2"/>
    </font>
    <font>
      <sz val="8"/>
      <color theme="1"/>
      <name val="Calibri"/>
      <family val="2"/>
    </font>
    <font>
      <b/>
      <sz val="8"/>
      <color rgb="FFDAC0ED"/>
      <name val="Calibri"/>
      <family val="2"/>
    </font>
    <font>
      <i/>
      <sz val="8"/>
      <color rgb="FFFFFFFF"/>
      <name val="Calibri"/>
      <family val="2"/>
    </font>
    <font>
      <b/>
      <sz val="8"/>
      <color theme="1"/>
      <name val="Calibri"/>
      <family val="2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u/>
      <sz val="8"/>
      <color theme="10"/>
      <name val="Calibri"/>
      <family val="2"/>
      <scheme val="minor"/>
    </font>
    <font>
      <b/>
      <sz val="8"/>
      <color rgb="FFFFFFFF"/>
      <name val="Calibri"/>
      <family val="2"/>
    </font>
    <font>
      <b/>
      <sz val="22"/>
      <color rgb="FFFFFFFF"/>
      <name val="Calibri"/>
      <family val="2"/>
    </font>
    <font>
      <i/>
      <sz val="10"/>
      <color rgb="FFFFFFFF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C00000"/>
      <name val="Calibri"/>
      <family val="2"/>
    </font>
    <font>
      <sz val="10"/>
      <color rgb="FFFFFFFF"/>
      <name val="Calibri"/>
      <family val="2"/>
    </font>
    <font>
      <sz val="10"/>
      <color theme="1"/>
      <name val="Arial"/>
      <family val="2"/>
    </font>
    <font>
      <i/>
      <sz val="10"/>
      <color rgb="FFFFFF00"/>
      <name val="Calibri"/>
      <family val="2"/>
    </font>
    <font>
      <b/>
      <sz val="10"/>
      <color theme="7"/>
      <name val="Calibri"/>
      <family val="2"/>
    </font>
    <font>
      <b/>
      <sz val="10"/>
      <color rgb="FFDAC0ED"/>
      <name val="Calibri"/>
      <family val="2"/>
    </font>
    <font>
      <b/>
      <sz val="10"/>
      <color theme="1"/>
      <name val="Calibri"/>
      <family val="2"/>
    </font>
    <font>
      <u/>
      <sz val="10"/>
      <color rgb="FFFFFFFF"/>
      <name val="Calibri"/>
      <family val="2"/>
      <scheme val="minor"/>
    </font>
    <font>
      <sz val="10"/>
      <color rgb="FFFFFFFF"/>
      <name val="Calibri"/>
      <family val="2"/>
      <scheme val="minor"/>
    </font>
    <font>
      <strike/>
      <sz val="10"/>
      <color rgb="FFC00000"/>
      <name val="Calibri"/>
      <family val="2"/>
    </font>
    <font>
      <sz val="10"/>
      <color rgb="FFC00000"/>
      <name val="Calibri"/>
      <family val="2"/>
    </font>
    <font>
      <u/>
      <sz val="9"/>
      <color theme="10"/>
      <name val="Calibri"/>
      <family val="2"/>
      <scheme val="minor"/>
    </font>
    <font>
      <b/>
      <sz val="9"/>
      <color rgb="FF00B050"/>
      <name val="Calibri"/>
      <family val="2"/>
    </font>
    <font>
      <sz val="9"/>
      <color rgb="FFFF0000"/>
      <name val="Calibri"/>
      <family val="2"/>
    </font>
    <font>
      <sz val="11"/>
      <color theme="1"/>
      <name val="Calibri"/>
      <family val="2"/>
      <charset val="1"/>
    </font>
    <font>
      <sz val="8"/>
      <color rgb="FFFFFFFF"/>
      <name val="Calibri"/>
      <family val="2"/>
    </font>
    <font>
      <b/>
      <sz val="8"/>
      <color rgb="FFFFFFFF"/>
      <name val="Calibri Light"/>
      <family val="2"/>
      <scheme val="major"/>
    </font>
    <font>
      <i/>
      <sz val="8"/>
      <color rgb="FFFFFFFF"/>
      <name val="Calibri Light"/>
      <family val="2"/>
      <scheme val="major"/>
    </font>
    <font>
      <sz val="8"/>
      <color theme="1"/>
      <name val="Trebuchet MS"/>
    </font>
    <font>
      <u/>
      <sz val="11"/>
      <color theme="10"/>
      <name val="Trebuchet MS"/>
    </font>
    <font>
      <sz val="11"/>
      <color rgb="FF000000"/>
      <name val="Trebuchet MS"/>
    </font>
    <font>
      <sz val="11"/>
      <color theme="1"/>
      <name val="Trebuchet MS"/>
    </font>
    <font>
      <b/>
      <sz val="11"/>
      <color theme="0"/>
      <name val="Trebuchet MS"/>
    </font>
    <font>
      <b/>
      <sz val="11"/>
      <color rgb="FFFFFFFF"/>
      <name val="Trebuchet MS"/>
    </font>
    <font>
      <b/>
      <sz val="11"/>
      <color rgb="FFFF612C"/>
      <name val="Trebuchet MS"/>
    </font>
    <font>
      <sz val="11"/>
      <color rgb="FFFFFFFF"/>
      <name val="Trebuchet MS"/>
    </font>
    <font>
      <b/>
      <sz val="11"/>
      <color theme="1"/>
      <name val="Trebuchet MS"/>
    </font>
    <font>
      <sz val="11"/>
      <color theme="0"/>
      <name val="Trebuchet MS"/>
    </font>
    <font>
      <b/>
      <sz val="14"/>
      <color rgb="FFFF612C"/>
      <name val="Trebuchet MS"/>
    </font>
    <font>
      <b/>
      <sz val="14"/>
      <color rgb="FF000000"/>
      <name val="Trebuchet MS"/>
    </font>
    <font>
      <b/>
      <u/>
      <sz val="14"/>
      <color rgb="FFFF612C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E7E6E6"/>
        <bgColor indexed="64"/>
      </patternFill>
    </fill>
    <fill>
      <patternFill patternType="solid">
        <fgColor rgb="FFFDA851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284A6F"/>
        <bgColor indexed="64"/>
      </patternFill>
    </fill>
    <fill>
      <patternFill patternType="solid">
        <fgColor rgb="FFB2BBC3"/>
        <bgColor indexed="64"/>
      </patternFill>
    </fill>
    <fill>
      <patternFill patternType="solid">
        <fgColor rgb="FFFFF2F4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612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19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210">
    <xf numFmtId="0" fontId="0" fillId="0" borderId="0" xfId="0"/>
    <xf numFmtId="164" fontId="1" fillId="2" borderId="0" xfId="0" applyNumberFormat="1" applyFont="1" applyFill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4" fillId="3" borderId="0" xfId="0" applyFont="1" applyFill="1" applyAlignment="1">
      <alignment horizontal="left" vertical="top"/>
    </xf>
    <xf numFmtId="0" fontId="7" fillId="3" borderId="0" xfId="0" applyFont="1" applyFill="1" applyAlignment="1">
      <alignment horizontal="left" vertical="top"/>
    </xf>
    <xf numFmtId="0" fontId="8" fillId="4" borderId="0" xfId="0" applyFont="1" applyFill="1" applyAlignment="1">
      <alignment horizontal="left" vertical="top" indent="1" readingOrder="1"/>
    </xf>
    <xf numFmtId="0" fontId="9" fillId="0" borderId="0" xfId="0" applyFont="1" applyAlignment="1">
      <alignment horizontal="left" vertical="top" indent="1" readingOrder="1"/>
    </xf>
    <xf numFmtId="0" fontId="8" fillId="0" borderId="0" xfId="0" applyFont="1" applyAlignment="1">
      <alignment horizontal="left" vertical="top" indent="1" readingOrder="1"/>
    </xf>
    <xf numFmtId="0" fontId="9" fillId="0" borderId="0" xfId="0" applyFont="1" applyAlignment="1">
      <alignment horizontal="left" vertical="top" readingOrder="1"/>
    </xf>
    <xf numFmtId="0" fontId="7" fillId="0" borderId="0" xfId="0" applyFont="1" applyAlignment="1">
      <alignment horizontal="left" vertical="top"/>
    </xf>
    <xf numFmtId="16" fontId="9" fillId="0" borderId="0" xfId="0" applyNumberFormat="1" applyFont="1" applyAlignment="1">
      <alignment horizontal="left" vertical="top" indent="1" readingOrder="1"/>
    </xf>
    <xf numFmtId="165" fontId="1" fillId="2" borderId="0" xfId="0" applyNumberFormat="1" applyFont="1" applyFill="1" applyAlignment="1">
      <alignment horizontal="left" vertical="top"/>
    </xf>
    <xf numFmtId="165" fontId="7" fillId="3" borderId="0" xfId="0" applyNumberFormat="1" applyFont="1" applyFill="1" applyAlignment="1">
      <alignment horizontal="left" vertical="top"/>
    </xf>
    <xf numFmtId="165" fontId="8" fillId="4" borderId="0" xfId="0" applyNumberFormat="1" applyFont="1" applyFill="1" applyAlignment="1">
      <alignment horizontal="left" vertical="top" indent="1" readingOrder="1"/>
    </xf>
    <xf numFmtId="165" fontId="9" fillId="0" borderId="0" xfId="0" applyNumberFormat="1" applyFont="1" applyAlignment="1">
      <alignment horizontal="left" vertical="top" indent="1" readingOrder="1"/>
    </xf>
    <xf numFmtId="165" fontId="4" fillId="0" borderId="0" xfId="0" applyNumberFormat="1" applyFont="1" applyAlignment="1">
      <alignment horizontal="left" vertical="top"/>
    </xf>
    <xf numFmtId="165" fontId="9" fillId="0" borderId="0" xfId="0" applyNumberFormat="1" applyFont="1" applyAlignment="1">
      <alignment horizontal="left" vertical="top" readingOrder="1"/>
    </xf>
    <xf numFmtId="165" fontId="7" fillId="0" borderId="0" xfId="0" applyNumberFormat="1" applyFont="1" applyAlignment="1">
      <alignment horizontal="left" vertical="top"/>
    </xf>
    <xf numFmtId="165" fontId="5" fillId="2" borderId="0" xfId="0" applyNumberFormat="1" applyFont="1" applyFill="1" applyAlignment="1">
      <alignment horizontal="left" vertical="top" wrapText="1"/>
    </xf>
    <xf numFmtId="165" fontId="6" fillId="2" borderId="0" xfId="0" applyNumberFormat="1" applyFont="1" applyFill="1" applyAlignment="1">
      <alignment horizontal="left" vertical="top" wrapText="1"/>
    </xf>
    <xf numFmtId="165" fontId="9" fillId="0" borderId="0" xfId="0" quotePrefix="1" applyNumberFormat="1" applyFont="1" applyAlignment="1">
      <alignment horizontal="left" vertical="top" indent="1" readingOrder="1"/>
    </xf>
    <xf numFmtId="15" fontId="9" fillId="0" borderId="0" xfId="0" applyNumberFormat="1" applyFont="1" applyAlignment="1">
      <alignment horizontal="left" vertical="top" indent="1" readingOrder="1"/>
    </xf>
    <xf numFmtId="0" fontId="8" fillId="5" borderId="1" xfId="0" applyFont="1" applyFill="1" applyBorder="1" applyAlignment="1">
      <alignment horizontal="left" vertical="top" indent="1" readingOrder="1"/>
    </xf>
    <xf numFmtId="0" fontId="7" fillId="5" borderId="2" xfId="0" applyFont="1" applyFill="1" applyBorder="1" applyAlignment="1">
      <alignment horizontal="left" vertical="top"/>
    </xf>
    <xf numFmtId="0" fontId="8" fillId="0" borderId="2" xfId="0" applyFont="1" applyBorder="1" applyAlignment="1">
      <alignment horizontal="left" vertical="top" indent="1" readingOrder="1"/>
    </xf>
    <xf numFmtId="15" fontId="8" fillId="5" borderId="2" xfId="0" applyNumberFormat="1" applyFont="1" applyFill="1" applyBorder="1" applyAlignment="1">
      <alignment horizontal="left" vertical="top" indent="1" readingOrder="1"/>
    </xf>
    <xf numFmtId="0" fontId="8" fillId="5" borderId="3" xfId="0" applyFont="1" applyFill="1" applyBorder="1" applyAlignment="1">
      <alignment horizontal="left" vertical="top" indent="1" readingOrder="1"/>
    </xf>
    <xf numFmtId="0" fontId="8" fillId="0" borderId="4" xfId="0" applyFont="1" applyBorder="1" applyAlignment="1">
      <alignment horizontal="left" vertical="top" indent="1" readingOrder="1"/>
    </xf>
    <xf numFmtId="165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top" wrapText="1"/>
    </xf>
    <xf numFmtId="0" fontId="8" fillId="4" borderId="0" xfId="0" applyFont="1" applyFill="1" applyAlignment="1">
      <alignment horizontal="center" vertical="center" indent="1" readingOrder="1"/>
    </xf>
    <xf numFmtId="0" fontId="13" fillId="6" borderId="0" xfId="1" applyFill="1" applyAlignment="1">
      <alignment horizontal="center" vertical="center" wrapText="1"/>
    </xf>
    <xf numFmtId="0" fontId="14" fillId="2" borderId="0" xfId="0" applyFont="1" applyFill="1" applyAlignment="1">
      <alignment horizontal="left" vertical="top"/>
    </xf>
    <xf numFmtId="164" fontId="15" fillId="2" borderId="0" xfId="0" applyNumberFormat="1" applyFont="1" applyFill="1" applyAlignment="1">
      <alignment horizontal="left" vertical="top"/>
    </xf>
    <xf numFmtId="0" fontId="16" fillId="2" borderId="0" xfId="0" applyFont="1" applyFill="1" applyAlignment="1">
      <alignment horizontal="left" vertical="top"/>
    </xf>
    <xf numFmtId="0" fontId="17" fillId="0" borderId="0" xfId="0" applyFont="1" applyAlignment="1">
      <alignment horizontal="left" vertical="top"/>
    </xf>
    <xf numFmtId="0" fontId="18" fillId="2" borderId="0" xfId="0" applyFont="1" applyFill="1" applyAlignment="1">
      <alignment horizontal="left" vertical="top" wrapText="1"/>
    </xf>
    <xf numFmtId="0" fontId="19" fillId="2" borderId="0" xfId="0" applyFont="1" applyFill="1" applyAlignment="1">
      <alignment horizontal="left" vertical="top"/>
    </xf>
    <xf numFmtId="0" fontId="19" fillId="2" borderId="0" xfId="0" applyFont="1" applyFill="1" applyAlignment="1">
      <alignment horizontal="left" vertical="top" wrapText="1"/>
    </xf>
    <xf numFmtId="0" fontId="19" fillId="0" borderId="0" xfId="0" applyFont="1" applyAlignment="1">
      <alignment horizontal="left" vertical="top"/>
    </xf>
    <xf numFmtId="0" fontId="17" fillId="3" borderId="0" xfId="0" applyFont="1" applyFill="1" applyAlignment="1">
      <alignment horizontal="left" vertical="top"/>
    </xf>
    <xf numFmtId="0" fontId="20" fillId="3" borderId="0" xfId="0" applyFont="1" applyFill="1" applyAlignment="1">
      <alignment horizontal="left" vertical="top"/>
    </xf>
    <xf numFmtId="0" fontId="21" fillId="4" borderId="0" xfId="0" applyFont="1" applyFill="1" applyAlignment="1">
      <alignment horizontal="left" vertical="top" indent="1" readingOrder="1"/>
    </xf>
    <xf numFmtId="0" fontId="22" fillId="0" borderId="0" xfId="0" applyFont="1" applyAlignment="1">
      <alignment horizontal="left" vertical="top" indent="1" readingOrder="1"/>
    </xf>
    <xf numFmtId="0" fontId="23" fillId="0" borderId="0" xfId="1" applyFont="1" applyAlignment="1">
      <alignment horizontal="left" vertical="top" indent="1" readingOrder="1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165" fontId="30" fillId="0" borderId="0" xfId="0" applyNumberFormat="1" applyFont="1" applyAlignment="1">
      <alignment horizontal="center" vertical="center"/>
    </xf>
    <xf numFmtId="166" fontId="30" fillId="0" borderId="0" xfId="0" applyNumberFormat="1" applyFont="1" applyAlignment="1">
      <alignment horizontal="left" vertical="center"/>
    </xf>
    <xf numFmtId="0" fontId="30" fillId="0" borderId="8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4" fillId="8" borderId="11" xfId="0" applyFont="1" applyFill="1" applyBorder="1" applyAlignment="1">
      <alignment horizontal="center" vertical="center" wrapText="1"/>
    </xf>
    <xf numFmtId="164" fontId="24" fillId="8" borderId="12" xfId="0" applyNumberFormat="1" applyFont="1" applyFill="1" applyBorder="1" applyAlignment="1">
      <alignment horizontal="center" vertical="center" wrapText="1"/>
    </xf>
    <xf numFmtId="0" fontId="24" fillId="8" borderId="13" xfId="0" applyFont="1" applyFill="1" applyBorder="1" applyAlignment="1">
      <alignment horizontal="center" vertical="center" wrapText="1"/>
    </xf>
    <xf numFmtId="167" fontId="24" fillId="8" borderId="13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top" indent="2"/>
    </xf>
    <xf numFmtId="166" fontId="31" fillId="9" borderId="8" xfId="0" applyNumberFormat="1" applyFont="1" applyFill="1" applyBorder="1" applyAlignment="1">
      <alignment horizontal="left" vertical="center"/>
    </xf>
    <xf numFmtId="167" fontId="30" fillId="0" borderId="0" xfId="0" applyNumberFormat="1" applyFont="1" applyAlignment="1">
      <alignment horizontal="left" vertical="center"/>
    </xf>
    <xf numFmtId="0" fontId="33" fillId="0" borderId="0" xfId="0" applyFont="1"/>
    <xf numFmtId="164" fontId="34" fillId="2" borderId="0" xfId="0" applyNumberFormat="1" applyFont="1" applyFill="1" applyAlignment="1">
      <alignment horizontal="left" vertical="top"/>
    </xf>
    <xf numFmtId="0" fontId="35" fillId="2" borderId="0" xfId="0" applyFont="1" applyFill="1" applyAlignment="1">
      <alignment horizontal="left" vertical="top"/>
    </xf>
    <xf numFmtId="0" fontId="36" fillId="2" borderId="0" xfId="0" applyFont="1" applyFill="1" applyAlignment="1">
      <alignment horizontal="left" vertical="top" wrapText="1"/>
    </xf>
    <xf numFmtId="0" fontId="26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 wrapText="1"/>
    </xf>
    <xf numFmtId="0" fontId="29" fillId="3" borderId="0" xfId="0" applyFont="1" applyFill="1" applyAlignment="1">
      <alignment horizontal="left" vertical="top"/>
    </xf>
    <xf numFmtId="0" fontId="37" fillId="3" borderId="0" xfId="0" applyFont="1" applyFill="1" applyAlignment="1">
      <alignment horizontal="left" vertical="top"/>
    </xf>
    <xf numFmtId="0" fontId="27" fillId="10" borderId="0" xfId="0" applyFont="1" applyFill="1" applyAlignment="1">
      <alignment horizontal="left" vertical="top" indent="1" readingOrder="1"/>
    </xf>
    <xf numFmtId="0" fontId="27" fillId="11" borderId="0" xfId="0" applyFont="1" applyFill="1" applyAlignment="1">
      <alignment horizontal="left" vertical="top" indent="1" readingOrder="1"/>
    </xf>
    <xf numFmtId="0" fontId="28" fillId="11" borderId="0" xfId="0" applyFont="1" applyFill="1" applyAlignment="1">
      <alignment horizontal="left" vertical="top" indent="1" readingOrder="1"/>
    </xf>
    <xf numFmtId="0" fontId="27" fillId="12" borderId="0" xfId="0" applyFont="1" applyFill="1" applyAlignment="1">
      <alignment horizontal="left" vertical="top" indent="1" readingOrder="1"/>
    </xf>
    <xf numFmtId="0" fontId="32" fillId="13" borderId="0" xfId="0" applyFont="1" applyFill="1" applyAlignment="1">
      <alignment horizontal="left" vertical="center" indent="1" readingOrder="1"/>
    </xf>
    <xf numFmtId="0" fontId="38" fillId="13" borderId="0" xfId="1" applyFont="1" applyFill="1" applyAlignment="1">
      <alignment horizontal="left" vertical="center" indent="1" readingOrder="1"/>
    </xf>
    <xf numFmtId="0" fontId="39" fillId="13" borderId="0" xfId="1" applyFont="1" applyFill="1" applyAlignment="1">
      <alignment horizontal="left" vertical="center" indent="1" readingOrder="1"/>
    </xf>
    <xf numFmtId="0" fontId="30" fillId="0" borderId="0" xfId="0" applyFont="1" applyAlignment="1">
      <alignment horizontal="left" vertical="top" indent="1" readingOrder="1"/>
    </xf>
    <xf numFmtId="0" fontId="13" fillId="0" borderId="0" xfId="1"/>
    <xf numFmtId="0" fontId="25" fillId="7" borderId="0" xfId="0" applyFont="1" applyFill="1" applyAlignment="1">
      <alignment vertical="center"/>
    </xf>
    <xf numFmtId="0" fontId="24" fillId="8" borderId="11" xfId="0" applyFont="1" applyFill="1" applyBorder="1" applyAlignment="1">
      <alignment vertical="center" wrapText="1"/>
    </xf>
    <xf numFmtId="168" fontId="35" fillId="2" borderId="0" xfId="0" applyNumberFormat="1" applyFont="1" applyFill="1" applyAlignment="1">
      <alignment horizontal="left" vertical="top"/>
    </xf>
    <xf numFmtId="168" fontId="36" fillId="2" borderId="0" xfId="0" applyNumberFormat="1" applyFont="1" applyFill="1" applyAlignment="1">
      <alignment horizontal="left" vertical="top" wrapText="1"/>
    </xf>
    <xf numFmtId="168" fontId="26" fillId="2" borderId="0" xfId="0" applyNumberFormat="1" applyFont="1" applyFill="1" applyAlignment="1">
      <alignment horizontal="left" vertical="top" wrapText="1"/>
    </xf>
    <xf numFmtId="168" fontId="37" fillId="3" borderId="0" xfId="0" applyNumberFormat="1" applyFont="1" applyFill="1" applyAlignment="1">
      <alignment horizontal="left" vertical="top"/>
    </xf>
    <xf numFmtId="168" fontId="27" fillId="10" borderId="0" xfId="0" applyNumberFormat="1" applyFont="1" applyFill="1" applyAlignment="1">
      <alignment horizontal="left" vertical="top" indent="1" readingOrder="1"/>
    </xf>
    <xf numFmtId="168" fontId="32" fillId="13" borderId="0" xfId="0" applyNumberFormat="1" applyFont="1" applyFill="1" applyAlignment="1">
      <alignment horizontal="left" vertical="center" indent="1" readingOrder="1"/>
    </xf>
    <xf numFmtId="168" fontId="30" fillId="0" borderId="0" xfId="0" applyNumberFormat="1" applyFont="1" applyAlignment="1">
      <alignment horizontal="left" vertical="top" indent="1" readingOrder="1"/>
    </xf>
    <xf numFmtId="168" fontId="29" fillId="3" borderId="0" xfId="0" applyNumberFormat="1" applyFont="1" applyFill="1" applyAlignment="1">
      <alignment horizontal="left" vertical="top"/>
    </xf>
    <xf numFmtId="168" fontId="33" fillId="0" borderId="0" xfId="0" applyNumberFormat="1" applyFont="1"/>
    <xf numFmtId="168" fontId="28" fillId="11" borderId="0" xfId="0" applyNumberFormat="1" applyFont="1" applyFill="1" applyAlignment="1">
      <alignment horizontal="left" vertical="top" indent="1" readingOrder="1"/>
    </xf>
    <xf numFmtId="168" fontId="27" fillId="12" borderId="0" xfId="0" applyNumberFormat="1" applyFont="1" applyFill="1" applyAlignment="1">
      <alignment horizontal="left" vertical="top" indent="1" readingOrder="1"/>
    </xf>
    <xf numFmtId="0" fontId="40" fillId="0" borderId="0" xfId="0" applyFont="1" applyAlignment="1">
      <alignment horizontal="left" vertical="top" indent="1" readingOrder="1"/>
    </xf>
    <xf numFmtId="168" fontId="40" fillId="0" borderId="0" xfId="0" applyNumberFormat="1" applyFont="1" applyAlignment="1">
      <alignment horizontal="left" vertical="top" indent="1" readingOrder="1"/>
    </xf>
    <xf numFmtId="0" fontId="41" fillId="0" borderId="0" xfId="0" applyFont="1" applyAlignment="1">
      <alignment horizontal="left" vertical="top" indent="1" readingOrder="1"/>
    </xf>
    <xf numFmtId="168" fontId="41" fillId="0" borderId="0" xfId="0" applyNumberFormat="1" applyFont="1" applyAlignment="1">
      <alignment horizontal="left" vertical="top" indent="1" readingOrder="1"/>
    </xf>
    <xf numFmtId="0" fontId="13" fillId="0" borderId="0" xfId="1" applyAlignment="1">
      <alignment horizontal="left" vertical="top" indent="1" readingOrder="1"/>
    </xf>
    <xf numFmtId="0" fontId="42" fillId="0" borderId="0" xfId="1" applyFont="1" applyAlignment="1">
      <alignment horizontal="left" vertical="top" indent="1" readingOrder="1"/>
    </xf>
    <xf numFmtId="164" fontId="24" fillId="8" borderId="11" xfId="0" applyNumberFormat="1" applyFont="1" applyFill="1" applyBorder="1" applyAlignment="1">
      <alignment horizontal="center" vertical="center" wrapText="1"/>
    </xf>
    <xf numFmtId="0" fontId="13" fillId="0" borderId="9" xfId="1" applyBorder="1" applyAlignment="1">
      <alignment horizontal="center" vertical="top" indent="1"/>
    </xf>
    <xf numFmtId="0" fontId="43" fillId="0" borderId="0" xfId="0" applyFont="1" applyAlignment="1">
      <alignment horizontal="left" vertical="top" indent="1" readingOrder="1"/>
    </xf>
    <xf numFmtId="16" fontId="44" fillId="0" borderId="0" xfId="0" applyNumberFormat="1" applyFont="1" applyAlignment="1">
      <alignment horizontal="left" vertical="top" indent="1" readingOrder="1"/>
    </xf>
    <xf numFmtId="0" fontId="22" fillId="0" borderId="8" xfId="0" applyFont="1" applyBorder="1" applyAlignment="1">
      <alignment vertical="center"/>
    </xf>
    <xf numFmtId="0" fontId="45" fillId="0" borderId="0" xfId="0" applyFont="1"/>
    <xf numFmtId="0" fontId="46" fillId="0" borderId="13" xfId="0" applyFont="1" applyBorder="1" applyAlignment="1">
      <alignment vertical="center" wrapText="1"/>
    </xf>
    <xf numFmtId="0" fontId="0" fillId="0" borderId="0" xfId="0" applyAlignment="1">
      <alignment wrapText="1"/>
    </xf>
    <xf numFmtId="0" fontId="30" fillId="0" borderId="9" xfId="0" applyFont="1" applyBorder="1" applyAlignment="1">
      <alignment horizontal="left" vertical="center" indent="1"/>
    </xf>
    <xf numFmtId="0" fontId="30" fillId="0" borderId="10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 indent="1"/>
    </xf>
    <xf numFmtId="164" fontId="47" fillId="7" borderId="6" xfId="0" applyNumberFormat="1" applyFont="1" applyFill="1" applyBorder="1" applyAlignment="1">
      <alignment horizontal="center" vertical="center" wrapText="1"/>
    </xf>
    <xf numFmtId="164" fontId="47" fillId="7" borderId="5" xfId="0" applyNumberFormat="1" applyFont="1" applyFill="1" applyBorder="1" applyAlignment="1">
      <alignment horizontal="center" vertical="center"/>
    </xf>
    <xf numFmtId="164" fontId="47" fillId="7" borderId="5" xfId="0" applyNumberFormat="1" applyFont="1" applyFill="1" applyBorder="1" applyAlignment="1">
      <alignment horizontal="center" vertical="center" wrapText="1"/>
    </xf>
    <xf numFmtId="164" fontId="48" fillId="7" borderId="5" xfId="0" applyNumberFormat="1" applyFont="1" applyFill="1" applyBorder="1" applyAlignment="1">
      <alignment horizontal="center" vertical="center"/>
    </xf>
    <xf numFmtId="0" fontId="49" fillId="0" borderId="9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165" fontId="49" fillId="0" borderId="0" xfId="0" applyNumberFormat="1" applyFont="1" applyAlignment="1">
      <alignment horizontal="center" vertical="center"/>
    </xf>
    <xf numFmtId="166" fontId="49" fillId="0" borderId="9" xfId="0" applyNumberFormat="1" applyFont="1" applyBorder="1" applyAlignment="1">
      <alignment horizontal="center" vertical="center"/>
    </xf>
    <xf numFmtId="166" fontId="49" fillId="0" borderId="0" xfId="0" applyNumberFormat="1" applyFont="1" applyAlignment="1">
      <alignment horizontal="center" vertical="center"/>
    </xf>
    <xf numFmtId="165" fontId="49" fillId="0" borderId="10" xfId="0" applyNumberFormat="1" applyFont="1" applyBorder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50" fillId="0" borderId="0" xfId="1" applyFont="1" applyAlignment="1">
      <alignment horizontal="center" vertical="center"/>
    </xf>
    <xf numFmtId="165" fontId="49" fillId="0" borderId="9" xfId="0" applyNumberFormat="1" applyFont="1" applyBorder="1" applyAlignment="1">
      <alignment horizontal="center" vertical="center"/>
    </xf>
    <xf numFmtId="0" fontId="51" fillId="0" borderId="9" xfId="0" applyFont="1" applyBorder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0" fillId="0" borderId="9" xfId="1" applyFont="1" applyBorder="1" applyAlignment="1">
      <alignment horizontal="center" vertical="center"/>
    </xf>
    <xf numFmtId="165" fontId="51" fillId="0" borderId="0" xfId="0" applyNumberFormat="1" applyFont="1" applyAlignment="1">
      <alignment horizontal="center" vertical="center"/>
    </xf>
    <xf numFmtId="165" fontId="51" fillId="0" borderId="9" xfId="0" applyNumberFormat="1" applyFont="1" applyBorder="1" applyAlignment="1">
      <alignment horizontal="center" vertical="center"/>
    </xf>
    <xf numFmtId="166" fontId="51" fillId="0" borderId="9" xfId="0" applyNumberFormat="1" applyFont="1" applyBorder="1" applyAlignment="1">
      <alignment horizontal="center" vertical="center"/>
    </xf>
    <xf numFmtId="166" fontId="51" fillId="0" borderId="0" xfId="0" applyNumberFormat="1" applyFont="1" applyAlignment="1">
      <alignment horizontal="center" vertical="center"/>
    </xf>
    <xf numFmtId="165" fontId="51" fillId="0" borderId="10" xfId="0" applyNumberFormat="1" applyFont="1" applyBorder="1" applyAlignment="1">
      <alignment horizontal="center" vertical="center"/>
    </xf>
    <xf numFmtId="0" fontId="51" fillId="0" borderId="0" xfId="0" applyFon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2" fillId="0" borderId="9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165" fontId="52" fillId="0" borderId="0" xfId="0" applyNumberFormat="1" applyFont="1" applyAlignment="1">
      <alignment horizontal="center" vertical="center"/>
    </xf>
    <xf numFmtId="165" fontId="52" fillId="0" borderId="9" xfId="0" applyNumberFormat="1" applyFont="1" applyBorder="1" applyAlignment="1">
      <alignment horizontal="center" vertical="center"/>
    </xf>
    <xf numFmtId="166" fontId="52" fillId="0" borderId="9" xfId="0" applyNumberFormat="1" applyFont="1" applyBorder="1" applyAlignment="1">
      <alignment horizontal="center" vertical="center"/>
    </xf>
    <xf numFmtId="166" fontId="52" fillId="0" borderId="0" xfId="0" applyNumberFormat="1" applyFont="1" applyAlignment="1">
      <alignment horizontal="center" vertical="center"/>
    </xf>
    <xf numFmtId="165" fontId="52" fillId="0" borderId="10" xfId="0" applyNumberFormat="1" applyFont="1" applyBorder="1" applyAlignment="1">
      <alignment horizontal="center" vertical="center"/>
    </xf>
    <xf numFmtId="0" fontId="51" fillId="14" borderId="9" xfId="0" applyFont="1" applyFill="1" applyBorder="1" applyAlignment="1">
      <alignment horizontal="center" vertical="center"/>
    </xf>
    <xf numFmtId="0" fontId="50" fillId="14" borderId="0" xfId="1" applyFont="1" applyFill="1" applyAlignment="1">
      <alignment horizontal="center" vertical="center"/>
    </xf>
    <xf numFmtId="0" fontId="51" fillId="14" borderId="0" xfId="0" applyFont="1" applyFill="1" applyAlignment="1">
      <alignment horizontal="center" vertical="center"/>
    </xf>
    <xf numFmtId="0" fontId="50" fillId="14" borderId="9" xfId="1" applyFont="1" applyFill="1" applyBorder="1" applyAlignment="1">
      <alignment horizontal="center" vertical="center"/>
    </xf>
    <xf numFmtId="165" fontId="51" fillId="14" borderId="0" xfId="0" applyNumberFormat="1" applyFont="1" applyFill="1" applyAlignment="1">
      <alignment horizontal="center" vertical="center"/>
    </xf>
    <xf numFmtId="165" fontId="51" fillId="14" borderId="9" xfId="0" applyNumberFormat="1" applyFont="1" applyFill="1" applyBorder="1" applyAlignment="1">
      <alignment horizontal="center" vertical="center"/>
    </xf>
    <xf numFmtId="166" fontId="51" fillId="14" borderId="9" xfId="0" applyNumberFormat="1" applyFont="1" applyFill="1" applyBorder="1" applyAlignment="1">
      <alignment horizontal="center" vertical="center"/>
    </xf>
    <xf numFmtId="166" fontId="51" fillId="14" borderId="0" xfId="0" applyNumberFormat="1" applyFont="1" applyFill="1" applyAlignment="1">
      <alignment horizontal="center" vertical="center"/>
    </xf>
    <xf numFmtId="165" fontId="51" fillId="14" borderId="10" xfId="0" applyNumberFormat="1" applyFont="1" applyFill="1" applyBorder="1" applyAlignment="1">
      <alignment horizontal="center" vertical="center"/>
    </xf>
    <xf numFmtId="0" fontId="51" fillId="14" borderId="0" xfId="0" applyFont="1" applyFill="1" applyAlignment="1">
      <alignment horizontal="left" vertical="center"/>
    </xf>
    <xf numFmtId="0" fontId="52" fillId="14" borderId="0" xfId="0" applyFont="1" applyFill="1" applyAlignment="1">
      <alignment horizontal="left" vertical="center"/>
    </xf>
    <xf numFmtId="0" fontId="51" fillId="14" borderId="10" xfId="0" applyFont="1" applyFill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0" fontId="54" fillId="17" borderId="11" xfId="0" applyFont="1" applyFill="1" applyBorder="1" applyAlignment="1">
      <alignment horizontal="center" vertical="center" wrapText="1"/>
    </xf>
    <xf numFmtId="0" fontId="56" fillId="0" borderId="0" xfId="0" applyFont="1" applyAlignment="1">
      <alignment horizontal="left" vertical="center" wrapText="1"/>
    </xf>
    <xf numFmtId="0" fontId="58" fillId="18" borderId="0" xfId="0" applyFont="1" applyFill="1" applyAlignment="1">
      <alignment horizontal="left" vertical="center"/>
    </xf>
    <xf numFmtId="0" fontId="51" fillId="14" borderId="8" xfId="0" applyFont="1" applyFill="1" applyBorder="1" applyAlignment="1">
      <alignment horizontal="center" vertical="center"/>
    </xf>
    <xf numFmtId="0" fontId="51" fillId="0" borderId="8" xfId="0" applyFont="1" applyBorder="1" applyAlignment="1">
      <alignment horizontal="center" vertical="center"/>
    </xf>
    <xf numFmtId="0" fontId="52" fillId="0" borderId="8" xfId="0" applyFont="1" applyBorder="1" applyAlignment="1">
      <alignment horizontal="center" vertical="center"/>
    </xf>
    <xf numFmtId="0" fontId="49" fillId="0" borderId="8" xfId="0" applyFont="1" applyBorder="1" applyAlignment="1">
      <alignment horizontal="center" vertical="center"/>
    </xf>
    <xf numFmtId="164" fontId="54" fillId="23" borderId="16" xfId="0" applyNumberFormat="1" applyFont="1" applyFill="1" applyBorder="1" applyAlignment="1">
      <alignment horizontal="center" vertical="center" wrapText="1"/>
    </xf>
    <xf numFmtId="0" fontId="54" fillId="23" borderId="18" xfId="0" applyFont="1" applyFill="1" applyBorder="1" applyAlignment="1">
      <alignment horizontal="center" vertical="center" wrapText="1"/>
    </xf>
    <xf numFmtId="0" fontId="54" fillId="23" borderId="15" xfId="0" applyFont="1" applyFill="1" applyBorder="1" applyAlignment="1">
      <alignment horizontal="center" vertical="center" wrapText="1"/>
    </xf>
    <xf numFmtId="0" fontId="54" fillId="23" borderId="14" xfId="0" applyFont="1" applyFill="1" applyBorder="1" applyAlignment="1">
      <alignment vertical="center"/>
    </xf>
    <xf numFmtId="0" fontId="59" fillId="19" borderId="13" xfId="0" applyFont="1" applyFill="1" applyBorder="1" applyAlignment="1">
      <alignment horizontal="center" vertical="center"/>
    </xf>
    <xf numFmtId="165" fontId="59" fillId="19" borderId="13" xfId="0" applyNumberFormat="1" applyFont="1" applyFill="1" applyBorder="1" applyAlignment="1">
      <alignment horizontal="center" vertical="center"/>
    </xf>
    <xf numFmtId="166" fontId="59" fillId="19" borderId="13" xfId="0" applyNumberFormat="1" applyFont="1" applyFill="1" applyBorder="1" applyAlignment="1">
      <alignment horizontal="center" vertical="center"/>
    </xf>
    <xf numFmtId="0" fontId="59" fillId="19" borderId="13" xfId="0" applyFont="1" applyFill="1" applyBorder="1" applyAlignment="1">
      <alignment horizontal="left" vertical="center"/>
    </xf>
    <xf numFmtId="0" fontId="59" fillId="19" borderId="11" xfId="0" applyFont="1" applyFill="1" applyBorder="1" applyAlignment="1">
      <alignment horizontal="left" vertical="center" indent="1"/>
    </xf>
    <xf numFmtId="0" fontId="54" fillId="23" borderId="16" xfId="0" applyFont="1" applyFill="1" applyBorder="1" applyAlignment="1">
      <alignment horizontal="left" vertical="center" indent="1"/>
    </xf>
    <xf numFmtId="0" fontId="54" fillId="23" borderId="16" xfId="0" applyFont="1" applyFill="1" applyBorder="1" applyAlignment="1">
      <alignment horizontal="left" vertical="center" wrapText="1" indent="1"/>
    </xf>
    <xf numFmtId="0" fontId="51" fillId="14" borderId="9" xfId="0" applyFont="1" applyFill="1" applyBorder="1" applyAlignment="1">
      <alignment horizontal="left" vertical="center" indent="1"/>
    </xf>
    <xf numFmtId="0" fontId="51" fillId="0" borderId="9" xfId="0" applyFont="1" applyBorder="1" applyAlignment="1">
      <alignment horizontal="left" vertical="center" indent="1"/>
    </xf>
    <xf numFmtId="0" fontId="52" fillId="0" borderId="9" xfId="0" applyFont="1" applyBorder="1" applyAlignment="1">
      <alignment horizontal="left" vertical="center" indent="1"/>
    </xf>
    <xf numFmtId="0" fontId="49" fillId="0" borderId="9" xfId="0" applyFont="1" applyBorder="1" applyAlignment="1">
      <alignment horizontal="left" vertical="center" indent="1"/>
    </xf>
    <xf numFmtId="164" fontId="54" fillId="16" borderId="6" xfId="0" applyNumberFormat="1" applyFont="1" applyFill="1" applyBorder="1" applyAlignment="1">
      <alignment horizontal="center" vertical="center" wrapText="1"/>
    </xf>
    <xf numFmtId="165" fontId="54" fillId="17" borderId="11" xfId="0" applyNumberFormat="1" applyFont="1" applyFill="1" applyBorder="1" applyAlignment="1">
      <alignment horizontal="center" vertical="center" wrapText="1"/>
    </xf>
    <xf numFmtId="165" fontId="54" fillId="17" borderId="13" xfId="0" applyNumberFormat="1" applyFont="1" applyFill="1" applyBorder="1" applyAlignment="1">
      <alignment horizontal="center" vertical="center" wrapText="1"/>
    </xf>
    <xf numFmtId="164" fontId="54" fillId="17" borderId="13" xfId="0" applyNumberFormat="1" applyFont="1" applyFill="1" applyBorder="1" applyAlignment="1">
      <alignment horizontal="center" vertical="center" wrapText="1"/>
    </xf>
    <xf numFmtId="164" fontId="54" fillId="17" borderId="17" xfId="0" applyNumberFormat="1" applyFont="1" applyFill="1" applyBorder="1" applyAlignment="1">
      <alignment horizontal="center" vertical="center" wrapText="1"/>
    </xf>
    <xf numFmtId="164" fontId="53" fillId="22" borderId="6" xfId="0" applyNumberFormat="1" applyFont="1" applyFill="1" applyBorder="1" applyAlignment="1">
      <alignment horizontal="center" vertical="center" wrapText="1"/>
    </xf>
    <xf numFmtId="166" fontId="53" fillId="21" borderId="5" xfId="0" applyNumberFormat="1" applyFont="1" applyFill="1" applyBorder="1" applyAlignment="1">
      <alignment horizontal="center" vertical="center" wrapText="1"/>
    </xf>
    <xf numFmtId="166" fontId="53" fillId="21" borderId="6" xfId="0" applyNumberFormat="1" applyFont="1" applyFill="1" applyBorder="1" applyAlignment="1">
      <alignment horizontal="center" vertical="center" wrapText="1"/>
    </xf>
    <xf numFmtId="0" fontId="57" fillId="20" borderId="5" xfId="0" applyFont="1" applyFill="1" applyBorder="1" applyAlignment="1">
      <alignment horizontal="center" vertical="center" wrapText="1"/>
    </xf>
    <xf numFmtId="165" fontId="57" fillId="20" borderId="6" xfId="0" applyNumberFormat="1" applyFont="1" applyFill="1" applyBorder="1" applyAlignment="1">
      <alignment vertical="center" wrapText="1"/>
    </xf>
    <xf numFmtId="165" fontId="57" fillId="20" borderId="7" xfId="0" applyNumberFormat="1" applyFont="1" applyFill="1" applyBorder="1" applyAlignment="1">
      <alignment vertical="center" wrapText="1"/>
    </xf>
    <xf numFmtId="164" fontId="56" fillId="18" borderId="0" xfId="0" applyNumberFormat="1" applyFont="1" applyFill="1" applyAlignment="1">
      <alignment horizontal="left" vertical="center" wrapText="1"/>
    </xf>
    <xf numFmtId="165" fontId="53" fillId="22" borderId="16" xfId="0" applyNumberFormat="1" applyFont="1" applyFill="1" applyBorder="1" applyAlignment="1">
      <alignment horizontal="center" vertical="center"/>
    </xf>
    <xf numFmtId="165" fontId="53" fillId="22" borderId="14" xfId="0" applyNumberFormat="1" applyFont="1" applyFill="1" applyBorder="1" applyAlignment="1">
      <alignment horizontal="center" vertical="center"/>
    </xf>
    <xf numFmtId="165" fontId="53" fillId="22" borderId="15" xfId="0" applyNumberFormat="1" applyFont="1" applyFill="1" applyBorder="1" applyAlignment="1">
      <alignment horizontal="center" vertical="center"/>
    </xf>
    <xf numFmtId="166" fontId="53" fillId="21" borderId="16" xfId="0" applyNumberFormat="1" applyFont="1" applyFill="1" applyBorder="1" applyAlignment="1">
      <alignment horizontal="center" vertical="center"/>
    </xf>
    <xf numFmtId="166" fontId="53" fillId="21" borderId="14" xfId="0" applyNumberFormat="1" applyFont="1" applyFill="1" applyBorder="1" applyAlignment="1">
      <alignment horizontal="center" vertical="center"/>
    </xf>
    <xf numFmtId="166" fontId="53" fillId="21" borderId="15" xfId="0" applyNumberFormat="1" applyFont="1" applyFill="1" applyBorder="1" applyAlignment="1">
      <alignment horizontal="center" vertical="center"/>
    </xf>
    <xf numFmtId="0" fontId="57" fillId="20" borderId="16" xfId="0" applyFont="1" applyFill="1" applyBorder="1" applyAlignment="1">
      <alignment horizontal="center" vertical="center"/>
    </xf>
    <xf numFmtId="0" fontId="57" fillId="20" borderId="14" xfId="0" applyFont="1" applyFill="1" applyBorder="1" applyAlignment="1">
      <alignment horizontal="center" vertical="center"/>
    </xf>
    <xf numFmtId="0" fontId="57" fillId="20" borderId="15" xfId="0" applyFont="1" applyFill="1" applyBorder="1" applyAlignment="1">
      <alignment horizontal="center" vertical="center"/>
    </xf>
    <xf numFmtId="0" fontId="61" fillId="19" borderId="11" xfId="1" applyFont="1" applyFill="1" applyBorder="1" applyAlignment="1">
      <alignment horizontal="center" vertical="center"/>
    </xf>
    <xf numFmtId="0" fontId="61" fillId="19" borderId="13" xfId="1" applyFont="1" applyFill="1" applyBorder="1" applyAlignment="1">
      <alignment horizontal="center" vertical="center"/>
    </xf>
    <xf numFmtId="0" fontId="61" fillId="19" borderId="17" xfId="1" applyFont="1" applyFill="1" applyBorder="1" applyAlignment="1">
      <alignment horizontal="center" vertical="center"/>
    </xf>
    <xf numFmtId="0" fontId="55" fillId="15" borderId="14" xfId="0" applyFont="1" applyFill="1" applyBorder="1" applyAlignment="1">
      <alignment horizontal="center" vertical="center"/>
    </xf>
    <xf numFmtId="0" fontId="53" fillId="23" borderId="14" xfId="0" applyFont="1" applyFill="1" applyBorder="1" applyAlignment="1">
      <alignment horizontal="center" vertical="center"/>
    </xf>
    <xf numFmtId="0" fontId="53" fillId="23" borderId="15" xfId="0" applyFont="1" applyFill="1" applyBorder="1" applyAlignment="1">
      <alignment horizontal="center" vertical="center"/>
    </xf>
    <xf numFmtId="0" fontId="53" fillId="17" borderId="16" xfId="0" applyFont="1" applyFill="1" applyBorder="1" applyAlignment="1">
      <alignment horizontal="center" vertical="center"/>
    </xf>
    <xf numFmtId="0" fontId="53" fillId="17" borderId="14" xfId="0" applyFont="1" applyFill="1" applyBorder="1" applyAlignment="1">
      <alignment horizontal="center" vertical="center"/>
    </xf>
    <xf numFmtId="0" fontId="53" fillId="17" borderId="15" xfId="0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top" indent="1" readingOrder="1"/>
    </xf>
  </cellXfs>
  <cellStyles count="2">
    <cellStyle name="Hyperlink" xfId="1" builtinId="8"/>
    <cellStyle name="Normal" xfId="0" builtinId="0"/>
  </cellStyles>
  <dxfs count="7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solid">
          <bgColor rgb="FFF2F2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CE4D6"/>
      </font>
      <fill>
        <patternFill patternType="solid">
          <bgColor rgb="FFC65911"/>
        </patternFill>
      </fill>
    </dxf>
    <dxf>
      <fill>
        <patternFill patternType="solid">
          <bgColor rgb="FFF2F2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CE4D6"/>
      </font>
      <fill>
        <patternFill patternType="solid">
          <bgColor rgb="FFC65911"/>
        </patternFill>
      </fill>
    </dxf>
    <dxf>
      <fill>
        <patternFill patternType="solid">
          <bgColor rgb="FFF2F2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CE4D6"/>
      </font>
      <fill>
        <patternFill patternType="solid">
          <bgColor rgb="FFC65911"/>
        </patternFill>
      </fill>
    </dxf>
    <dxf>
      <fill>
        <patternFill patternType="solid">
          <bgColor rgb="FFF2F2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CE4D6"/>
      </font>
      <fill>
        <patternFill patternType="solid">
          <bgColor rgb="FFC65911"/>
        </patternFill>
      </fill>
    </dxf>
    <dxf>
      <fill>
        <patternFill patternType="solid">
          <bgColor rgb="FFF2F2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CE4D6"/>
      </font>
      <fill>
        <patternFill patternType="solid">
          <bgColor rgb="FFC65911"/>
        </patternFill>
      </fill>
    </dxf>
    <dxf>
      <fill>
        <patternFill patternType="solid">
          <bgColor rgb="FFF2F2F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CE4D6"/>
      </font>
      <fill>
        <patternFill patternType="solid">
          <bgColor rgb="FFC6591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833C0C"/>
      </font>
      <fill>
        <patternFill patternType="solid">
          <bgColor rgb="FFFCE4D6"/>
        </patternFill>
      </fill>
    </dxf>
    <dxf>
      <font>
        <color rgb="FFFFFFFF"/>
      </font>
      <fill>
        <patternFill patternType="solid">
          <bgColor rgb="FFBFBFBF"/>
        </patternFill>
      </fill>
    </dxf>
    <dxf>
      <font>
        <color rgb="FFFFF2CC"/>
      </font>
      <fill>
        <patternFill patternType="solid">
          <bgColor rgb="FF806000"/>
        </patternFill>
      </fill>
    </dxf>
    <dxf>
      <font>
        <color rgb="FFFFFFFF"/>
      </font>
      <fill>
        <patternFill patternType="solid">
          <bgColor rgb="FF757171"/>
        </patternFill>
      </fill>
    </dxf>
    <dxf>
      <font>
        <color rgb="FFFFFFFF"/>
      </font>
      <fill>
        <patternFill patternType="solid">
          <bgColor rgb="FF8497B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203764"/>
      </font>
      <fill>
        <patternFill patternType="solid">
          <bgColor rgb="FFD9E1F2"/>
        </patternFill>
      </fill>
    </dxf>
    <dxf>
      <font>
        <color rgb="FFFFFFFF"/>
      </font>
      <fill>
        <patternFill patternType="solid">
          <bgColor rgb="FF375623"/>
        </patternFill>
      </fill>
    </dxf>
    <dxf>
      <font>
        <color rgb="FFFFFFFF"/>
      </font>
      <fill>
        <patternFill patternType="solid">
          <bgColor rgb="FF44546A"/>
        </patternFill>
      </fill>
    </dxf>
    <dxf>
      <font>
        <b/>
        <i val="0"/>
        <color rgb="FFC00000"/>
      </font>
      <fill>
        <patternFill patternType="solid">
          <bgColor rgb="FFFFF2CC"/>
        </patternFill>
      </fill>
    </dxf>
    <dxf>
      <font>
        <b/>
        <i val="0"/>
        <color rgb="FFC00000"/>
      </font>
      <fill>
        <patternFill patternType="solid">
          <bgColor rgb="FFFFF2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203764"/>
      </font>
      <fill>
        <patternFill patternType="solid">
          <bgColor rgb="FFD9E1F2"/>
        </patternFill>
      </fill>
    </dxf>
    <dxf>
      <font>
        <color rgb="FFFFFFFF"/>
      </font>
      <fill>
        <patternFill patternType="solid">
          <bgColor rgb="FF37562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203764"/>
      </font>
      <fill>
        <patternFill patternType="solid">
          <bgColor rgb="FFD9E1F2"/>
        </patternFill>
      </fill>
    </dxf>
    <dxf>
      <font>
        <color rgb="FFFFFFFF"/>
      </font>
      <fill>
        <patternFill patternType="solid">
          <bgColor rgb="FF375623"/>
        </patternFill>
      </fill>
    </dxf>
    <dxf>
      <font>
        <color rgb="FFFFFFFF"/>
      </font>
      <fill>
        <patternFill patternType="solid">
          <bgColor rgb="FF44546A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203764"/>
      </font>
      <fill>
        <patternFill patternType="solid">
          <bgColor rgb="FFD9E1F2"/>
        </patternFill>
      </fill>
    </dxf>
    <dxf>
      <font>
        <color rgb="FFFFFFFF"/>
      </font>
      <fill>
        <patternFill patternType="solid">
          <bgColor rgb="FF375623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  <fill>
        <patternFill patternType="solid">
          <bgColor theme="0" tint="-0.149998474074526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9" tint="0.79998168889431442"/>
      </font>
      <fill>
        <patternFill patternType="solid">
          <bgColor theme="9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9" tint="0.79998168889431442"/>
      </font>
      <fill>
        <patternFill patternType="solid">
          <bgColor theme="9" tint="-0.499984740745262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0000"/>
      </font>
      <fill>
        <patternFill patternType="solid">
          <bgColor theme="0" tint="-0.14999847407452621"/>
        </patternFill>
      </fill>
    </dxf>
  </dxfs>
  <tableStyles count="0" defaultTableStyle="TableStyleMedium2" defaultPivotStyle="PivotStyleMedium9"/>
  <colors>
    <mruColors>
      <color rgb="FFFF612C"/>
      <color rgb="FFFF9191"/>
      <color rgb="FF64D9E8"/>
      <color rgb="FFFFF2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152400</xdr:colOff>
      <xdr:row>1</xdr:row>
      <xdr:rowOff>85725</xdr:rowOff>
    </xdr:from>
    <xdr:to>
      <xdr:col>5</xdr:col>
      <xdr:colOff>95250</xdr:colOff>
      <xdr:row>1</xdr:row>
      <xdr:rowOff>257175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BD59E9-33FB-0310-8791-E1230AA59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0" y="457200"/>
          <a:ext cx="752475" cy="171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asld.org/the-liver-meeting" TargetMode="External"/><Relationship Id="rId3" Type="http://schemas.openxmlformats.org/officeDocument/2006/relationships/hyperlink" Target="https://www.ashg.org/meetings/2024meeting/" TargetMode="External"/><Relationship Id="rId7" Type="http://schemas.openxmlformats.org/officeDocument/2006/relationships/hyperlink" Target="https://www.aasld.org/the-liver-meeting" TargetMode="External"/><Relationship Id="rId2" Type="http://schemas.openxmlformats.org/officeDocument/2006/relationships/hyperlink" Target="https://www.aasld.org/the-liver-meeting" TargetMode="External"/><Relationship Id="rId1" Type="http://schemas.openxmlformats.org/officeDocument/2006/relationships/hyperlink" Target="https://www.ashg.org/meetings/2024meeting/" TargetMode="External"/><Relationship Id="rId6" Type="http://schemas.openxmlformats.org/officeDocument/2006/relationships/hyperlink" Target="https://www.aasld.org/the-liver-meeting" TargetMode="External"/><Relationship Id="rId5" Type="http://schemas.openxmlformats.org/officeDocument/2006/relationships/hyperlink" Target="https://scileads.com/demo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s://scileads.com/demo" TargetMode="External"/><Relationship Id="rId9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../../../../../../:w:/s/Marketing2/EdvMSTUu8HdPmZWhGQuSUVcB_9bMKTtIA6l4daJ5a843pg?e=JPet30" TargetMode="External"/><Relationship Id="rId2" Type="http://schemas.openxmlformats.org/officeDocument/2006/relationships/hyperlink" Target="../../../../../../:w:/s/Marketing2/EdvMSTUu8HdPmZWhGQuSUVcB_9bMKTtIA6l4daJ5a843pg?e=JPet30" TargetMode="External"/><Relationship Id="rId1" Type="http://schemas.openxmlformats.org/officeDocument/2006/relationships/hyperlink" Target="../../../../../../:w:/s/Marketing2/EaWm1lARyuhJpP9g2Dz8rjABP0mk8jQcByGm0y7byzX9dg?e=P7mEH8" TargetMode="External"/><Relationship Id="rId6" Type="http://schemas.openxmlformats.org/officeDocument/2006/relationships/hyperlink" Target="../../../../../../:i:/s/Marketing2/ETWK-5BzhqBDkCmQjeL4J-QBsCajUP-1alOXSM_sW_BPvg?e=hLPA9g" TargetMode="External"/><Relationship Id="rId5" Type="http://schemas.openxmlformats.org/officeDocument/2006/relationships/hyperlink" Target="../../../../../../:i:/s/Marketing2/EeoLHKlf8gFIsQDs8lmgnGIBkEyZPoIF_82WLouqvHOPig?e=aXdZdS" TargetMode="External"/><Relationship Id="rId4" Type="http://schemas.openxmlformats.org/officeDocument/2006/relationships/hyperlink" Target="../../../../../../:i:/s/Marketing2/EeoLHKlf8gFIsQDs8lmgnGIBkEyZPoIF_82WLouqvHOPig?e=aXdZdS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metabolon-my.sharepoint.com/:i:/p/pwright/EY8Z3pP7Gz5OihQdwoeo950B6Fwfsyvc0RvmMOcJmOTRFw?e=p0KYLo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s://s23.a2zinc.net/clients/ASHG/ASHG2022/Public/EventMap.aspx?ID=348" TargetMode="External"/><Relationship Id="rId1" Type="http://schemas.openxmlformats.org/officeDocument/2006/relationships/hyperlink" Target="https://s23.a2zinc.net/clients/ASHG/ASHG2022/Public/EventMap.aspx?ID=348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mailto:jdewitt@metabolon.com" TargetMode="External"/><Relationship Id="rId7" Type="http://schemas.openxmlformats.org/officeDocument/2006/relationships/hyperlink" Target="mailto:ksteward@metabolon.com" TargetMode="External"/><Relationship Id="rId2" Type="http://schemas.openxmlformats.org/officeDocument/2006/relationships/hyperlink" Target="mailto:mshowalter@metabolon.com" TargetMode="External"/><Relationship Id="rId1" Type="http://schemas.openxmlformats.org/officeDocument/2006/relationships/hyperlink" Target="mailto:tvojtko@metabolon.com" TargetMode="External"/><Relationship Id="rId6" Type="http://schemas.openxmlformats.org/officeDocument/2006/relationships/hyperlink" Target="mailto:dsimmet@metabolon.com" TargetMode="External"/><Relationship Id="rId5" Type="http://schemas.openxmlformats.org/officeDocument/2006/relationships/hyperlink" Target="mailto:rsarangarajan@metabolon.com" TargetMode="External"/><Relationship Id="rId4" Type="http://schemas.openxmlformats.org/officeDocument/2006/relationships/hyperlink" Target="mailto:pwright@metabolo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7F5C3E-8CD5-4CDC-879D-4274320851F3}">
  <sheetPr>
    <tabColor rgb="FFFF612C"/>
  </sheetPr>
  <dimension ref="A1:AA9"/>
  <sheetViews>
    <sheetView tabSelected="1" zoomScale="130" zoomScaleNormal="130" workbookViewId="0">
      <pane xSplit="2" ySplit="3" topLeftCell="C4" activePane="bottomRight" state="frozen"/>
      <selection pane="bottomRight" activeCell="J19" sqref="J19"/>
      <selection pane="bottomLeft"/>
      <selection pane="topRight"/>
    </sheetView>
  </sheetViews>
  <sheetFormatPr defaultColWidth="9.140625" defaultRowHeight="15" customHeight="1"/>
  <cols>
    <col min="1" max="1" width="66" style="178" customWidth="1"/>
    <col min="2" max="2" width="16.140625" style="116" bestFit="1" customWidth="1"/>
    <col min="3" max="3" width="12.7109375" style="163" bestFit="1" customWidth="1"/>
    <col min="4" max="4" width="18.5703125" style="156" customWidth="1"/>
    <col min="5" max="6" width="12.140625" style="117" customWidth="1"/>
    <col min="7" max="7" width="13.28515625" style="117" customWidth="1"/>
    <col min="8" max="8" width="12.5703125" style="116" bestFit="1" customWidth="1"/>
    <col min="9" max="9" width="7.7109375" style="124" bestFit="1" customWidth="1"/>
    <col min="10" max="10" width="7.7109375" style="118" bestFit="1" customWidth="1"/>
    <col min="11" max="11" width="5.85546875" style="117" customWidth="1"/>
    <col min="12" max="12" width="5.7109375" style="156" bestFit="1" customWidth="1"/>
    <col min="13" max="14" width="10.42578125" style="117" bestFit="1" customWidth="1"/>
    <col min="15" max="15" width="13" style="117" bestFit="1" customWidth="1"/>
    <col min="16" max="16" width="6.7109375" style="156" bestFit="1" customWidth="1"/>
    <col min="17" max="17" width="11.85546875" style="118" customWidth="1"/>
    <col min="18" max="18" width="9.42578125" style="118" customWidth="1"/>
    <col min="19" max="19" width="12.7109375" style="118" customWidth="1"/>
    <col min="20" max="20" width="13.85546875" style="119" customWidth="1"/>
    <col min="21" max="21" width="10.7109375" style="120" bestFit="1" customWidth="1"/>
    <col min="22" max="22" width="10.85546875" style="120" customWidth="1"/>
    <col min="23" max="23" width="14.7109375" style="116" customWidth="1"/>
    <col min="24" max="25" width="14.7109375" style="118" customWidth="1"/>
    <col min="26" max="26" width="12.28515625" style="121" customWidth="1"/>
    <col min="27" max="27" width="24.85546875" style="122" customWidth="1"/>
    <col min="28" max="16384" width="9.140625" style="122"/>
  </cols>
  <sheetData>
    <row r="1" spans="1:27" s="171" customFormat="1" ht="29.25" customHeight="1">
      <c r="A1" s="172" t="s">
        <v>0</v>
      </c>
      <c r="C1" s="200" t="s">
        <v>1</v>
      </c>
      <c r="D1" s="201"/>
      <c r="E1" s="200" t="s">
        <v>2</v>
      </c>
      <c r="F1" s="201"/>
      <c r="G1" s="202"/>
      <c r="H1" s="168"/>
      <c r="I1" s="169"/>
      <c r="J1" s="169"/>
      <c r="K1" s="168"/>
      <c r="L1" s="168"/>
      <c r="M1" s="168"/>
      <c r="N1" s="168"/>
      <c r="O1" s="168"/>
      <c r="P1" s="168"/>
      <c r="Q1" s="169"/>
      <c r="R1" s="169"/>
      <c r="S1" s="169"/>
      <c r="T1" s="170"/>
      <c r="U1" s="170"/>
      <c r="V1" s="170"/>
      <c r="W1" s="168"/>
      <c r="X1" s="169"/>
      <c r="Y1" s="169"/>
      <c r="Z1" s="169"/>
    </row>
    <row r="2" spans="1:27" s="134" customFormat="1" ht="23.25" customHeight="1">
      <c r="A2" s="173" t="s">
        <v>3</v>
      </c>
      <c r="B2" s="167"/>
      <c r="C2" s="204"/>
      <c r="D2" s="205"/>
      <c r="E2" s="203" t="s">
        <v>4</v>
      </c>
      <c r="F2" s="203"/>
      <c r="G2" s="203"/>
      <c r="H2" s="206" t="s">
        <v>5</v>
      </c>
      <c r="I2" s="207"/>
      <c r="J2" s="207"/>
      <c r="K2" s="207"/>
      <c r="L2" s="207"/>
      <c r="M2" s="207"/>
      <c r="N2" s="207"/>
      <c r="O2" s="207"/>
      <c r="P2" s="208"/>
      <c r="Q2" s="191" t="s">
        <v>6</v>
      </c>
      <c r="R2" s="192"/>
      <c r="S2" s="193"/>
      <c r="T2" s="194" t="s">
        <v>7</v>
      </c>
      <c r="U2" s="195"/>
      <c r="V2" s="196"/>
      <c r="W2" s="197" t="s">
        <v>8</v>
      </c>
      <c r="X2" s="198"/>
      <c r="Y2" s="198"/>
      <c r="Z2" s="199"/>
      <c r="AA2" s="159"/>
    </row>
    <row r="3" spans="1:27" s="158" customFormat="1" ht="62.25" customHeight="1">
      <c r="A3" s="174" t="s">
        <v>9</v>
      </c>
      <c r="B3" s="164" t="s">
        <v>10</v>
      </c>
      <c r="C3" s="165" t="s">
        <v>11</v>
      </c>
      <c r="D3" s="166" t="s">
        <v>12</v>
      </c>
      <c r="E3" s="179" t="s">
        <v>13</v>
      </c>
      <c r="F3" s="179" t="s">
        <v>14</v>
      </c>
      <c r="G3" s="179" t="s">
        <v>15</v>
      </c>
      <c r="H3" s="157" t="s">
        <v>16</v>
      </c>
      <c r="I3" s="180" t="s">
        <v>17</v>
      </c>
      <c r="J3" s="181" t="s">
        <v>18</v>
      </c>
      <c r="K3" s="182" t="s">
        <v>19</v>
      </c>
      <c r="L3" s="183" t="s">
        <v>20</v>
      </c>
      <c r="M3" s="182" t="s">
        <v>21</v>
      </c>
      <c r="N3" s="182" t="s">
        <v>22</v>
      </c>
      <c r="O3" s="182" t="s">
        <v>23</v>
      </c>
      <c r="P3" s="183" t="s">
        <v>24</v>
      </c>
      <c r="Q3" s="184" t="s">
        <v>25</v>
      </c>
      <c r="R3" s="184" t="s">
        <v>26</v>
      </c>
      <c r="S3" s="184" t="s">
        <v>27</v>
      </c>
      <c r="T3" s="185" t="s">
        <v>28</v>
      </c>
      <c r="U3" s="186" t="s">
        <v>29</v>
      </c>
      <c r="V3" s="186" t="s">
        <v>30</v>
      </c>
      <c r="W3" s="187" t="s">
        <v>31</v>
      </c>
      <c r="X3" s="188" t="s">
        <v>32</v>
      </c>
      <c r="Y3" s="188" t="s">
        <v>33</v>
      </c>
      <c r="Z3" s="189" t="s">
        <v>34</v>
      </c>
      <c r="AA3" s="190" t="s">
        <v>35</v>
      </c>
    </row>
    <row r="4" spans="1:27" s="152" customFormat="1" ht="16.5">
      <c r="A4" s="175" t="s">
        <v>36</v>
      </c>
      <c r="B4" s="142" t="s">
        <v>37</v>
      </c>
      <c r="C4" s="160" t="s">
        <v>38</v>
      </c>
      <c r="D4" s="153" t="s">
        <v>39</v>
      </c>
      <c r="E4" s="143" t="s">
        <v>40</v>
      </c>
      <c r="F4" s="144"/>
      <c r="G4" s="144"/>
      <c r="H4" s="145" t="s">
        <v>41</v>
      </c>
      <c r="I4" s="147">
        <v>45601</v>
      </c>
      <c r="J4" s="146">
        <v>45605</v>
      </c>
      <c r="K4" s="144">
        <f>ROUNDUP(MONTH(I4)/3,0)</f>
        <v>4</v>
      </c>
      <c r="L4" s="153">
        <f>YEAR(I4)</f>
        <v>2024</v>
      </c>
      <c r="M4" s="144" t="s">
        <v>42</v>
      </c>
      <c r="N4" s="144" t="s">
        <v>43</v>
      </c>
      <c r="O4" s="144" t="s">
        <v>44</v>
      </c>
      <c r="P4" s="153" t="s">
        <v>45</v>
      </c>
      <c r="Q4" s="146" t="s">
        <v>46</v>
      </c>
      <c r="R4" s="146" t="s">
        <v>46</v>
      </c>
      <c r="S4" s="146" t="s">
        <v>46</v>
      </c>
      <c r="T4" s="148"/>
      <c r="U4" s="149">
        <v>22000</v>
      </c>
      <c r="V4" s="149"/>
      <c r="W4" s="147"/>
      <c r="X4" s="146"/>
      <c r="Y4" s="146"/>
      <c r="Z4" s="150"/>
      <c r="AA4" s="151"/>
    </row>
    <row r="5" spans="1:27" s="134" customFormat="1" ht="16.5">
      <c r="A5" s="176" t="s">
        <v>47</v>
      </c>
      <c r="B5" s="125" t="s">
        <v>48</v>
      </c>
      <c r="C5" s="161" t="s">
        <v>49</v>
      </c>
      <c r="D5" s="154" t="s">
        <v>39</v>
      </c>
      <c r="E5" s="123" t="s">
        <v>40</v>
      </c>
      <c r="F5" s="126">
        <v>3241</v>
      </c>
      <c r="G5" s="126">
        <v>640</v>
      </c>
      <c r="H5" s="127" t="s">
        <v>41</v>
      </c>
      <c r="I5" s="129">
        <v>45601</v>
      </c>
      <c r="J5" s="128">
        <v>45605</v>
      </c>
      <c r="K5" s="126">
        <f>ROUNDUP(MONTH(I5)/3,0)</f>
        <v>4</v>
      </c>
      <c r="L5" s="154">
        <f>YEAR(I5)</f>
        <v>2024</v>
      </c>
      <c r="M5" s="126" t="s">
        <v>42</v>
      </c>
      <c r="N5" s="126" t="s">
        <v>43</v>
      </c>
      <c r="O5" s="126" t="s">
        <v>44</v>
      </c>
      <c r="P5" s="154" t="s">
        <v>45</v>
      </c>
      <c r="Q5" s="128" t="s">
        <v>46</v>
      </c>
      <c r="R5" s="128" t="s">
        <v>46</v>
      </c>
      <c r="S5" s="128" t="s">
        <v>46</v>
      </c>
      <c r="T5" s="130"/>
      <c r="U5" s="131">
        <v>22000</v>
      </c>
      <c r="V5" s="131"/>
      <c r="W5" s="129"/>
      <c r="X5" s="128"/>
      <c r="Y5" s="128"/>
      <c r="Z5" s="132"/>
      <c r="AA5" s="133"/>
    </row>
    <row r="6" spans="1:27" s="134" customFormat="1" ht="15" customHeight="1">
      <c r="A6" s="176" t="s">
        <v>50</v>
      </c>
      <c r="B6" s="135" t="s">
        <v>51</v>
      </c>
      <c r="C6" s="162"/>
      <c r="D6" s="154"/>
      <c r="E6" s="123" t="s">
        <v>40</v>
      </c>
      <c r="F6" s="126">
        <v>4441</v>
      </c>
      <c r="G6" s="126">
        <v>3378</v>
      </c>
      <c r="H6" s="127" t="s">
        <v>41</v>
      </c>
      <c r="I6" s="129">
        <v>45611</v>
      </c>
      <c r="J6" s="128">
        <v>45615</v>
      </c>
      <c r="K6" s="126">
        <f>ROUNDUP(MONTH(J6)/3,0)</f>
        <v>4</v>
      </c>
      <c r="L6" s="154">
        <f>YEAR(J6)</f>
        <v>2024</v>
      </c>
      <c r="M6" s="126" t="s">
        <v>52</v>
      </c>
      <c r="N6" s="126" t="s">
        <v>53</v>
      </c>
      <c r="O6" s="126" t="s">
        <v>44</v>
      </c>
      <c r="P6" s="154" t="s">
        <v>45</v>
      </c>
      <c r="Q6" s="128"/>
      <c r="R6" s="128"/>
      <c r="S6" s="128"/>
      <c r="T6" s="130"/>
      <c r="U6" s="131"/>
      <c r="V6" s="131"/>
      <c r="W6" s="129"/>
      <c r="X6" s="128"/>
      <c r="Y6" s="128"/>
      <c r="Z6" s="132"/>
      <c r="AA6" s="133"/>
    </row>
    <row r="7" spans="1:27" s="134" customFormat="1" ht="15" customHeight="1">
      <c r="A7" s="177" t="s">
        <v>54</v>
      </c>
      <c r="B7" s="135" t="s">
        <v>55</v>
      </c>
      <c r="C7" s="162"/>
      <c r="D7" s="155"/>
      <c r="E7" s="123" t="s">
        <v>40</v>
      </c>
      <c r="F7" s="136">
        <v>960</v>
      </c>
      <c r="G7" s="136">
        <v>143</v>
      </c>
      <c r="H7" s="127" t="s">
        <v>41</v>
      </c>
      <c r="I7" s="138"/>
      <c r="J7" s="137"/>
      <c r="K7" s="136"/>
      <c r="L7" s="155"/>
      <c r="M7" s="136"/>
      <c r="N7" s="136"/>
      <c r="O7" s="136"/>
      <c r="P7" s="155"/>
      <c r="Q7" s="137"/>
      <c r="R7" s="137"/>
      <c r="S7" s="137"/>
      <c r="T7" s="139"/>
      <c r="U7" s="140"/>
      <c r="V7" s="140"/>
      <c r="W7" s="135"/>
      <c r="X7" s="137"/>
      <c r="Y7" s="137"/>
      <c r="Z7" s="141"/>
    </row>
    <row r="8" spans="1:27" ht="15" customHeight="1">
      <c r="A8" s="177" t="s">
        <v>56</v>
      </c>
      <c r="E8" s="123" t="s">
        <v>40</v>
      </c>
      <c r="F8" s="136">
        <v>2102</v>
      </c>
      <c r="G8" s="136">
        <v>990</v>
      </c>
      <c r="H8" s="127" t="s">
        <v>41</v>
      </c>
    </row>
    <row r="9" spans="1:27" ht="15" customHeight="1">
      <c r="A9" s="177" t="s">
        <v>57</v>
      </c>
      <c r="E9" s="123" t="s">
        <v>40</v>
      </c>
      <c r="F9" s="136">
        <v>3801</v>
      </c>
      <c r="G9" s="136">
        <v>1726</v>
      </c>
      <c r="H9" s="127" t="s">
        <v>41</v>
      </c>
    </row>
  </sheetData>
  <sortState xmlns:xlrd2="http://schemas.microsoft.com/office/spreadsheetml/2017/richdata2" ref="A5:AB6">
    <sortCondition ref="L5:L6"/>
  </sortState>
  <mergeCells count="8">
    <mergeCell ref="Q2:S2"/>
    <mergeCell ref="T2:V2"/>
    <mergeCell ref="W2:Z2"/>
    <mergeCell ref="C1:D1"/>
    <mergeCell ref="E1:G1"/>
    <mergeCell ref="E2:G2"/>
    <mergeCell ref="C2:D2"/>
    <mergeCell ref="H2:P2"/>
  </mergeCells>
  <conditionalFormatting sqref="B3 C4:D1048576">
    <cfRule type="containsText" dxfId="78" priority="7" operator="containsText" text="Priority">
      <formula>NOT(ISERROR(SEARCH("Priority",B3)))</formula>
    </cfRule>
    <cfRule type="containsText" dxfId="77" priority="8" operator="containsText" text="Pilot">
      <formula>NOT(ISERROR(SEARCH("Pilot",B3)))</formula>
    </cfRule>
  </conditionalFormatting>
  <conditionalFormatting sqref="B5:D1048576">
    <cfRule type="containsText" dxfId="76" priority="13" operator="containsText" text="Complete">
      <formula>NOT(ISERROR(SEARCH("Complete",B5)))</formula>
    </cfRule>
    <cfRule type="containsText" dxfId="75" priority="14" operator="containsText" text="Considering">
      <formula>NOT(ISERROR(SEARCH("Considering",B5)))</formula>
    </cfRule>
    <cfRule type="beginsWith" dxfId="74" priority="15" operator="beginsWith" text="Going">
      <formula>LEFT(B5,LEN("Going"))="Going"</formula>
    </cfRule>
    <cfRule type="containsText" dxfId="73" priority="16" operator="containsText" text="Not Going">
      <formula>NOT(ISERROR(SEARCH("Not Going",B5)))</formula>
    </cfRule>
  </conditionalFormatting>
  <conditionalFormatting sqref="B4:D4">
    <cfRule type="containsText" dxfId="72" priority="1" operator="containsText" text="Complete">
      <formula>NOT(ISERROR(SEARCH("Complete",B4)))</formula>
    </cfRule>
    <cfRule type="containsText" dxfId="71" priority="2" operator="containsText" text="Considering">
      <formula>NOT(ISERROR(SEARCH("Considering",B4)))</formula>
    </cfRule>
    <cfRule type="beginsWith" dxfId="70" priority="3" operator="beginsWith" text="Going">
      <formula>LEFT(B4,LEN("Going"))="Going"</formula>
    </cfRule>
    <cfRule type="containsText" dxfId="69" priority="4" operator="containsText" text="Not Going">
      <formula>NOT(ISERROR(SEARCH("Not Going",B4)))</formula>
    </cfRule>
  </conditionalFormatting>
  <dataValidations count="2">
    <dataValidation allowBlank="1" showInputMessage="1" showErrorMessage="1" sqref="T1:T1048576 U1:V1 U3:V1048576" xr:uid="{19C42D93-27F2-431F-9391-07933AFFC5B6}"/>
    <dataValidation type="list" allowBlank="1" showInputMessage="1" showErrorMessage="1" sqref="T1:T1048576 U1 U3:U1048576" xr:uid="{501459A0-F60E-4B40-A58E-4F86D5C4F1CF}">
      <formula1>"Academia / Medical Research,Clinical / Healthcare,Food / Beverage / Nutrition,Government / Regulatory / Non-Profit,Personal Care / Cosmetics,Pharma / Biopharma"</formula1>
    </dataValidation>
  </dataValidations>
  <hyperlinks>
    <hyperlink ref="H5" r:id="rId1" xr:uid="{D99249D5-E319-46A8-8AD6-20F3D38A90A5}"/>
    <hyperlink ref="H6" r:id="rId2" xr:uid="{C91F2031-A63D-4ABD-9760-D86041537E7D}"/>
    <hyperlink ref="H4" r:id="rId3" xr:uid="{2DEB236C-A2D6-4E87-8974-9D7CACADFC5F}"/>
    <hyperlink ref="C1" r:id="rId4" xr:uid="{A88D318F-5F66-412C-AF7C-8401B9DDFAC4}"/>
    <hyperlink ref="E1" r:id="rId5" xr:uid="{FF0C762D-9969-4836-9624-65F11D3052E1}"/>
    <hyperlink ref="H7" r:id="rId6" xr:uid="{894525D7-751A-4B1C-9697-4FCDDFB5DE00}"/>
    <hyperlink ref="H8" r:id="rId7" xr:uid="{31654F7A-F58D-4457-A5CD-6B2194FA6D1F}"/>
    <hyperlink ref="H9" r:id="rId8" xr:uid="{A19C89E4-1AC5-40C9-887A-A1F26E8352B0}"/>
  </hyperlinks>
  <pageMargins left="0.7" right="0.7" top="0.75" bottom="0.75" header="0.3" footer="0.3"/>
  <pageSetup orientation="portrait" r:id="rId9"/>
  <drawing r:id="rId1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5663BF9-5057-449E-BF43-262A83C0529A}">
          <x14:formula1>
            <xm:f>Picklists!$A$2:$A$6</xm:f>
          </x14:formula1>
          <xm:sqref>B3:B1048576 C4:D1048576</xm:sqref>
        </x14:dataValidation>
        <x14:dataValidation type="list" allowBlank="1" showInputMessage="1" showErrorMessage="1" xr:uid="{FAE54FA6-FF89-4F09-A7C3-5C5C082BC3EF}">
          <x14:formula1>
            <xm:f>Picklists!$B$2:$B$4</xm:f>
          </x14:formula1>
          <xm:sqref>C4:C1048576</xm:sqref>
        </x14:dataValidation>
        <x14:dataValidation type="list" allowBlank="1" showInputMessage="1" showErrorMessage="1" xr:uid="{D9E91B07-CD81-4935-BF1F-E07BA3BB34AB}">
          <x14:formula1>
            <xm:f>Picklists!$C$2:$C$6</xm:f>
          </x14:formula1>
          <xm:sqref>D4:D1048576</xm:sqref>
        </x14:dataValidation>
        <x14:dataValidation type="list" allowBlank="1" showInputMessage="1" showErrorMessage="1" xr:uid="{D0BADDFF-3CA2-4B7C-A4A7-2F7DF98A8469}">
          <x14:formula1>
            <xm:f>Picklists!$D$2:$D$5</xm:f>
          </x14:formula1>
          <xm:sqref>I3:K1048576 P3:P1048576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1640A-2533-4A85-AB2A-E1BCEF8AF825}">
  <dimension ref="A1:D6"/>
  <sheetViews>
    <sheetView workbookViewId="0">
      <selection activeCell="D6" sqref="D6"/>
    </sheetView>
  </sheetViews>
  <sheetFormatPr defaultRowHeight="15"/>
  <cols>
    <col min="1" max="1" width="15.42578125" bestFit="1" customWidth="1"/>
  </cols>
  <sheetData>
    <row r="1" spans="1:4" ht="24.75">
      <c r="A1" s="113" t="s">
        <v>10</v>
      </c>
      <c r="B1" s="114" t="s">
        <v>11</v>
      </c>
      <c r="C1" s="112" t="s">
        <v>58</v>
      </c>
      <c r="D1" s="115" t="s">
        <v>24</v>
      </c>
    </row>
    <row r="2" spans="1:4">
      <c r="A2" t="s">
        <v>51</v>
      </c>
      <c r="B2" t="s">
        <v>49</v>
      </c>
      <c r="C2" t="s">
        <v>59</v>
      </c>
      <c r="D2" t="s">
        <v>45</v>
      </c>
    </row>
    <row r="3" spans="1:4">
      <c r="A3" t="s">
        <v>60</v>
      </c>
      <c r="B3" t="s">
        <v>38</v>
      </c>
      <c r="C3" t="s">
        <v>61</v>
      </c>
      <c r="D3" t="s">
        <v>62</v>
      </c>
    </row>
    <row r="4" spans="1:4">
      <c r="A4" t="s">
        <v>48</v>
      </c>
      <c r="B4" t="s">
        <v>63</v>
      </c>
      <c r="C4" t="s">
        <v>64</v>
      </c>
      <c r="D4" t="s">
        <v>65</v>
      </c>
    </row>
    <row r="5" spans="1:4">
      <c r="A5" t="s">
        <v>55</v>
      </c>
      <c r="C5" t="s">
        <v>66</v>
      </c>
      <c r="D5" t="s">
        <v>67</v>
      </c>
    </row>
    <row r="6" spans="1:4">
      <c r="A6" t="s">
        <v>37</v>
      </c>
      <c r="C6" t="s">
        <v>39</v>
      </c>
    </row>
  </sheetData>
  <conditionalFormatting sqref="A1:C1">
    <cfRule type="containsText" dxfId="68" priority="1" operator="containsText" text="Priority">
      <formula>NOT(ISERROR(SEARCH("Priority",A1)))</formula>
    </cfRule>
    <cfRule type="containsText" dxfId="67" priority="2" operator="containsText" text="Pilot">
      <formula>NOT(ISERROR(SEARCH("Pilot",A1)))</formula>
    </cfRule>
  </conditionalFormatting>
  <dataValidations count="1">
    <dataValidation allowBlank="1" showInputMessage="1" showErrorMessage="1" sqref="D1" xr:uid="{E33AD43C-8177-44B3-AF92-C887AB48E528}"/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3CE65-1386-4CB3-9EE5-4F2890E47E02}">
  <dimension ref="A2:AI2"/>
  <sheetViews>
    <sheetView workbookViewId="0">
      <selection activeCell="G29" sqref="G29"/>
    </sheetView>
  </sheetViews>
  <sheetFormatPr defaultColWidth="8.85546875" defaultRowHeight="15"/>
  <sheetData>
    <row r="2" spans="1:35">
      <c r="A2" s="109"/>
      <c r="B2" s="111"/>
      <c r="C2" s="109"/>
      <c r="D2" s="109"/>
      <c r="E2" s="56"/>
      <c r="F2" s="57"/>
      <c r="G2" s="57"/>
      <c r="H2" s="57"/>
      <c r="I2" s="57"/>
      <c r="J2" s="105"/>
      <c r="K2" s="57"/>
      <c r="L2" s="52"/>
      <c r="M2" s="54"/>
      <c r="N2" s="54"/>
      <c r="O2" s="57"/>
      <c r="P2" s="57"/>
      <c r="Q2" s="57"/>
      <c r="R2" s="57"/>
      <c r="S2" s="110"/>
      <c r="T2" s="53"/>
      <c r="U2" s="53"/>
      <c r="V2" s="102"/>
      <c r="W2" s="62"/>
      <c r="X2" s="62"/>
      <c r="Y2" s="54"/>
      <c r="Z2" s="54"/>
      <c r="AA2" s="54"/>
      <c r="AB2" s="55"/>
      <c r="AC2" s="64"/>
      <c r="AD2" s="55"/>
      <c r="AE2" s="55"/>
      <c r="AF2" s="55"/>
      <c r="AG2" s="55"/>
      <c r="AH2" s="63"/>
      <c r="AI2" s="53"/>
    </row>
  </sheetData>
  <conditionalFormatting sqref="E2">
    <cfRule type="containsText" dxfId="66" priority="8" operator="containsText" text="Complete">
      <formula>NOT(ISERROR(SEARCH("Complete",E2)))</formula>
    </cfRule>
    <cfRule type="containsText" dxfId="65" priority="9" operator="containsText" text="Request">
      <formula>NOT(ISERROR(SEARCH("Request",E2)))</formula>
    </cfRule>
    <cfRule type="cellIs" dxfId="64" priority="10" operator="equal">
      <formula>"Going"</formula>
    </cfRule>
    <cfRule type="cellIs" dxfId="63" priority="11" operator="equal">
      <formula>"Considering"</formula>
    </cfRule>
    <cfRule type="cellIs" dxfId="62" priority="12" operator="equal">
      <formula>"Not going"</formula>
    </cfRule>
    <cfRule type="containsText" dxfId="61" priority="13" operator="containsText" text="Post Event">
      <formula>NOT(ISERROR(SEARCH("Post Event",E2)))</formula>
    </cfRule>
    <cfRule type="containsText" dxfId="60" priority="14" operator="containsText" text="Complete">
      <formula>NOT(ISERROR(SEARCH("Complete",E2)))</formula>
    </cfRule>
    <cfRule type="containsText" dxfId="59" priority="15" operator="containsText" text="Request">
      <formula>NOT(ISERROR(SEARCH("Request",E2)))</formula>
    </cfRule>
    <cfRule type="cellIs" dxfId="58" priority="16" operator="equal">
      <formula>"Going"</formula>
    </cfRule>
    <cfRule type="cellIs" dxfId="57" priority="17" operator="equal">
      <formula>"Considering"</formula>
    </cfRule>
    <cfRule type="cellIs" dxfId="56" priority="18" operator="equal">
      <formula>"Not going"</formula>
    </cfRule>
  </conditionalFormatting>
  <conditionalFormatting sqref="J2">
    <cfRule type="containsText" dxfId="55" priority="3" operator="containsText" text="Complete">
      <formula>NOT(ISERROR(SEARCH("Complete",J2)))</formula>
    </cfRule>
    <cfRule type="containsText" dxfId="54" priority="4" operator="containsText" text="Request">
      <formula>NOT(ISERROR(SEARCH("Request",J2)))</formula>
    </cfRule>
    <cfRule type="cellIs" dxfId="53" priority="5" operator="equal">
      <formula>"Going"</formula>
    </cfRule>
    <cfRule type="cellIs" dxfId="52" priority="6" operator="equal">
      <formula>"Considering"</formula>
    </cfRule>
    <cfRule type="cellIs" dxfId="51" priority="7" operator="equal">
      <formula>"Not going"</formula>
    </cfRule>
  </conditionalFormatting>
  <conditionalFormatting sqref="Q2">
    <cfRule type="containsText" dxfId="50" priority="1" operator="containsText" text="TBD">
      <formula>NOT(ISERROR(SEARCH("TBD",Q2)))</formula>
    </cfRule>
  </conditionalFormatting>
  <conditionalFormatting sqref="AD2:AE2">
    <cfRule type="containsText" dxfId="49" priority="2" operator="containsText" text="TBD">
      <formula>NOT(ISERROR(SEARCH("TBD",AD2)))</formula>
    </cfRule>
  </conditionalFormatting>
  <dataValidations count="4">
    <dataValidation type="list" allowBlank="1" showInputMessage="1" showErrorMessage="1" sqref="S2" xr:uid="{0871D959-295F-46E5-9DD6-CBCBFC99687C}">
      <formula1>"Commercial,Healthcare,Institution,All"</formula1>
    </dataValidation>
    <dataValidation type="list" allowBlank="1" showInputMessage="1" showErrorMessage="1" sqref="O2" xr:uid="{982AD85C-DFFE-4984-9800-A75F793EE2CE}">
      <formula1>"TRAD,CONF,SYMP,USER,MTBLN,INVEST"</formula1>
    </dataValidation>
    <dataValidation type="list" allowBlank="1" showInputMessage="1" showErrorMessage="1" sqref="T2" xr:uid="{860588B1-EA20-42D3-9EDA-FB22F64380E3}">
      <formula1>"All,Pharma,Nutrition,PCCP,Academic,Regulatory,Clinical - Diagnostic,Clinical - Screening, Clinical - Precision Medicine"</formula1>
    </dataValidation>
    <dataValidation allowBlank="1" showInputMessage="1" showErrorMessage="1" sqref="G2:H2 M2 AH2:AI2 AB2:AF2 V2 Q2" xr:uid="{E74FB4BB-C0F9-4A1A-B308-CECF18FA389F}"/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E0500-57A7-4991-AB4C-02F44187B2C5}">
  <sheetPr codeName="Sheet3"/>
  <dimension ref="A1:Q8"/>
  <sheetViews>
    <sheetView workbookViewId="0">
      <selection activeCell="A4" sqref="A4"/>
    </sheetView>
  </sheetViews>
  <sheetFormatPr defaultColWidth="8.7109375" defaultRowHeight="15"/>
  <cols>
    <col min="1" max="1" width="68.85546875" customWidth="1"/>
    <col min="2" max="2" width="9.140625" customWidth="1"/>
    <col min="3" max="3" width="12.28515625" bestFit="1" customWidth="1"/>
    <col min="4" max="4" width="78" bestFit="1" customWidth="1"/>
    <col min="5" max="5" width="14.42578125" bestFit="1" customWidth="1"/>
    <col min="6" max="6" width="6.140625" bestFit="1" customWidth="1"/>
    <col min="7" max="7" width="5.140625" bestFit="1" customWidth="1"/>
    <col min="8" max="8" width="8" bestFit="1" customWidth="1"/>
    <col min="9" max="9" width="5.7109375" bestFit="1" customWidth="1"/>
    <col min="10" max="10" width="2.85546875" bestFit="1" customWidth="1"/>
    <col min="11" max="11" width="3.28515625" bestFit="1" customWidth="1"/>
    <col min="12" max="12" width="14.42578125" customWidth="1"/>
    <col min="13" max="14" width="4.28515625" bestFit="1" customWidth="1"/>
    <col min="15" max="15" width="13.7109375" bestFit="1" customWidth="1"/>
    <col min="16" max="16" width="3.42578125" bestFit="1" customWidth="1"/>
    <col min="17" max="17" width="67.42578125" bestFit="1" customWidth="1"/>
  </cols>
  <sheetData>
    <row r="1" spans="1:17">
      <c r="A1" s="83" t="s">
        <v>68</v>
      </c>
      <c r="B1" s="59" t="s">
        <v>69</v>
      </c>
      <c r="C1" s="59" t="s">
        <v>70</v>
      </c>
      <c r="D1" s="59" t="s">
        <v>71</v>
      </c>
      <c r="E1" s="59" t="s">
        <v>72</v>
      </c>
      <c r="F1" s="101" t="s">
        <v>73</v>
      </c>
      <c r="G1" s="101" t="s">
        <v>74</v>
      </c>
      <c r="H1" s="101" t="s">
        <v>75</v>
      </c>
      <c r="I1" s="101" t="s">
        <v>76</v>
      </c>
      <c r="J1" s="58" t="s">
        <v>77</v>
      </c>
      <c r="K1" s="60" t="s">
        <v>78</v>
      </c>
      <c r="L1" s="60" t="s">
        <v>79</v>
      </c>
      <c r="M1" s="58" t="s">
        <v>80</v>
      </c>
      <c r="N1" s="61" t="s">
        <v>81</v>
      </c>
      <c r="O1" s="60" t="s">
        <v>82</v>
      </c>
      <c r="P1" s="60" t="s">
        <v>83</v>
      </c>
    </row>
    <row r="2" spans="1:17">
      <c r="A2" t="s">
        <v>84</v>
      </c>
      <c r="C2" t="s">
        <v>85</v>
      </c>
      <c r="E2" t="s">
        <v>86</v>
      </c>
      <c r="O2" t="s">
        <v>87</v>
      </c>
      <c r="P2" t="s">
        <v>88</v>
      </c>
    </row>
    <row r="3" spans="1:17">
      <c r="A3" t="s">
        <v>89</v>
      </c>
      <c r="B3" t="s">
        <v>90</v>
      </c>
      <c r="C3" t="s">
        <v>85</v>
      </c>
      <c r="D3" t="s">
        <v>91</v>
      </c>
      <c r="E3" t="s">
        <v>92</v>
      </c>
      <c r="O3" t="s">
        <v>93</v>
      </c>
      <c r="P3" t="s">
        <v>44</v>
      </c>
    </row>
    <row r="4" spans="1:17">
      <c r="A4" t="s">
        <v>94</v>
      </c>
      <c r="B4" t="s">
        <v>90</v>
      </c>
      <c r="C4" t="s">
        <v>85</v>
      </c>
      <c r="E4" t="s">
        <v>95</v>
      </c>
      <c r="O4" t="s">
        <v>96</v>
      </c>
      <c r="P4" t="s">
        <v>88</v>
      </c>
    </row>
    <row r="5" spans="1:17">
      <c r="A5" t="s">
        <v>97</v>
      </c>
      <c r="B5" t="s">
        <v>90</v>
      </c>
      <c r="C5" t="s">
        <v>98</v>
      </c>
      <c r="D5" t="s">
        <v>99</v>
      </c>
      <c r="E5" t="s">
        <v>100</v>
      </c>
      <c r="L5" t="s">
        <v>101</v>
      </c>
      <c r="O5" t="s">
        <v>102</v>
      </c>
      <c r="P5" t="s">
        <v>44</v>
      </c>
      <c r="Q5" s="106" t="s">
        <v>103</v>
      </c>
    </row>
    <row r="6" spans="1:17" ht="32.1">
      <c r="A6" t="s">
        <v>104</v>
      </c>
      <c r="B6" t="s">
        <v>90</v>
      </c>
      <c r="C6" t="s">
        <v>85</v>
      </c>
      <c r="D6" s="108" t="s">
        <v>105</v>
      </c>
      <c r="E6" t="s">
        <v>106</v>
      </c>
      <c r="L6" t="s">
        <v>107</v>
      </c>
      <c r="O6" t="s">
        <v>108</v>
      </c>
      <c r="P6" t="s">
        <v>44</v>
      </c>
      <c r="Q6" s="106"/>
    </row>
    <row r="7" spans="1:17">
      <c r="A7" t="s">
        <v>109</v>
      </c>
      <c r="B7" t="s">
        <v>90</v>
      </c>
      <c r="C7" t="s">
        <v>110</v>
      </c>
      <c r="E7" t="s">
        <v>111</v>
      </c>
      <c r="L7" t="s">
        <v>112</v>
      </c>
      <c r="P7" t="s">
        <v>113</v>
      </c>
    </row>
    <row r="8" spans="1:17">
      <c r="A8" t="s">
        <v>114</v>
      </c>
      <c r="C8" t="s">
        <v>115</v>
      </c>
      <c r="L8" t="s">
        <v>116</v>
      </c>
      <c r="O8" t="s">
        <v>117</v>
      </c>
      <c r="P8" t="s">
        <v>44</v>
      </c>
      <c r="Q8" t="s">
        <v>118</v>
      </c>
    </row>
  </sheetData>
  <conditionalFormatting sqref="B1">
    <cfRule type="containsText" dxfId="48" priority="2" operator="containsText" text="Post Event">
      <formula>NOT(ISERROR(SEARCH("Post Event",B1)))</formula>
    </cfRule>
  </conditionalFormatting>
  <conditionalFormatting sqref="B1:E1">
    <cfRule type="containsText" dxfId="47" priority="11" operator="containsText" text="Complete">
      <formula>NOT(ISERROR(SEARCH("Complete",B1)))</formula>
    </cfRule>
    <cfRule type="containsText" dxfId="46" priority="12" operator="containsText" text="Request">
      <formula>NOT(ISERROR(SEARCH("Request",B1)))</formula>
    </cfRule>
    <cfRule type="cellIs" dxfId="45" priority="13" operator="equal">
      <formula>"Going"</formula>
    </cfRule>
    <cfRule type="cellIs" dxfId="44" priority="14" operator="equal">
      <formula>"Considering"</formula>
    </cfRule>
    <cfRule type="cellIs" dxfId="43" priority="15" operator="equal">
      <formula>"Not going"</formula>
    </cfRule>
  </conditionalFormatting>
  <conditionalFormatting sqref="C1:D1">
    <cfRule type="containsText" dxfId="42" priority="5" operator="containsText" text="Diamond">
      <formula>NOT(ISERROR(SEARCH("Diamond",C1)))</formula>
    </cfRule>
    <cfRule type="containsText" dxfId="41" priority="6" operator="containsText" text="Platinum">
      <formula>NOT(ISERROR(SEARCH("Platinum",C1)))</formula>
    </cfRule>
    <cfRule type="containsText" dxfId="40" priority="7" operator="containsText" text="Sponsor">
      <formula>NOT(ISERROR(SEARCH("Sponsor",C1)))</formula>
    </cfRule>
    <cfRule type="containsText" dxfId="39" priority="8" operator="containsText" text="Delegate">
      <formula>NOT(ISERROR(SEARCH("Delegate",C1)))</formula>
    </cfRule>
    <cfRule type="containsText" dxfId="38" priority="9" operator="containsText" text="Prospecting">
      <formula>NOT(ISERROR(SEARCH("Prospecting",C1)))</formula>
    </cfRule>
  </conditionalFormatting>
  <conditionalFormatting sqref="H1:I1">
    <cfRule type="containsText" dxfId="37" priority="1" operator="containsText" text="Draft">
      <formula>NOT(ISERROR(SEARCH("Draft",H1)))</formula>
    </cfRule>
    <cfRule type="containsText" dxfId="36" priority="3" operator="containsText" text="TBD">
      <formula>NOT(ISERROR(SEARCH("TBD",H1)))</formula>
    </cfRule>
    <cfRule type="containsText" dxfId="35" priority="4" operator="containsText" text="Yes">
      <formula>NOT(ISERROR(SEARCH("Yes",H1)))</formula>
    </cfRule>
    <cfRule type="containsText" dxfId="34" priority="10" operator="containsText" text="No">
      <formula>NOT(ISERROR(SEARCH("No",H1)))</formula>
    </cfRule>
  </conditionalFormatting>
  <dataValidations count="2">
    <dataValidation type="list" allowBlank="1" showInputMessage="1" showErrorMessage="1" sqref="M1" xr:uid="{18228A11-4E01-4206-A2F2-C09E433BDC63}">
      <formula1>"TRAD,CONF,SYMP,USER,MTBLN,INVEST"</formula1>
    </dataValidation>
    <dataValidation allowBlank="1" showInputMessage="1" showErrorMessage="1" sqref="F1:I1" xr:uid="{8BF1518B-B9E2-4A56-8E37-8766DB98484F}"/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1542A-40FE-4F96-B06B-3DAB19637398}">
  <sheetPr codeName="Sheet2"/>
  <dimension ref="A1:K11"/>
  <sheetViews>
    <sheetView workbookViewId="0">
      <selection activeCell="B14" sqref="B14"/>
    </sheetView>
  </sheetViews>
  <sheetFormatPr defaultColWidth="8.7109375" defaultRowHeight="15"/>
  <cols>
    <col min="1" max="1" width="17.42578125" customWidth="1"/>
    <col min="2" max="2" width="34.85546875" customWidth="1"/>
    <col min="3" max="3" width="5.85546875" bestFit="1" customWidth="1"/>
    <col min="4" max="4" width="27.7109375" customWidth="1"/>
    <col min="5" max="5" width="14.140625" bestFit="1" customWidth="1"/>
    <col min="6" max="6" width="3.85546875" bestFit="1" customWidth="1"/>
    <col min="7" max="7" width="7.140625" bestFit="1" customWidth="1"/>
    <col min="8" max="8" width="8.7109375" bestFit="1" customWidth="1"/>
    <col min="9" max="9" width="6" bestFit="1" customWidth="1"/>
    <col min="10" max="10" width="13.42578125" bestFit="1" customWidth="1"/>
    <col min="11" max="11" width="13.42578125" customWidth="1"/>
    <col min="16325" max="16325" width="9.140625" bestFit="1" customWidth="1"/>
    <col min="16326" max="16384" width="9.140625" customWidth="1"/>
  </cols>
  <sheetData>
    <row r="1" spans="1:11" ht="29.1">
      <c r="A1" s="82" t="s">
        <v>119</v>
      </c>
      <c r="B1" s="82"/>
      <c r="C1" s="82"/>
      <c r="D1" s="82"/>
      <c r="E1" s="82"/>
      <c r="F1" s="82"/>
      <c r="G1" s="82"/>
      <c r="H1" s="82"/>
      <c r="I1" s="82"/>
      <c r="J1" s="82"/>
      <c r="K1" s="82"/>
    </row>
    <row r="2" spans="1:11" s="107" customFormat="1" ht="24">
      <c r="A2" s="83" t="s">
        <v>120</v>
      </c>
      <c r="B2" s="59" t="s">
        <v>121</v>
      </c>
      <c r="C2" s="59" t="s">
        <v>122</v>
      </c>
      <c r="D2" s="101" t="s">
        <v>123</v>
      </c>
      <c r="E2" s="101" t="s">
        <v>124</v>
      </c>
      <c r="F2" s="101" t="s">
        <v>125</v>
      </c>
      <c r="G2" s="101" t="s">
        <v>126</v>
      </c>
      <c r="H2" s="59" t="s">
        <v>127</v>
      </c>
      <c r="I2" s="101" t="s">
        <v>128</v>
      </c>
      <c r="J2" s="101" t="s">
        <v>129</v>
      </c>
      <c r="K2" s="101" t="s">
        <v>130</v>
      </c>
    </row>
    <row r="3" spans="1:11">
      <c r="A3" t="s">
        <v>95</v>
      </c>
      <c r="B3" t="s">
        <v>131</v>
      </c>
      <c r="C3" t="s">
        <v>132</v>
      </c>
      <c r="E3" t="s">
        <v>133</v>
      </c>
      <c r="F3" t="s">
        <v>134</v>
      </c>
      <c r="G3" t="s">
        <v>135</v>
      </c>
      <c r="H3" t="s">
        <v>135</v>
      </c>
      <c r="I3" t="s">
        <v>135</v>
      </c>
      <c r="J3" t="s">
        <v>134</v>
      </c>
      <c r="K3" s="81" t="s">
        <v>136</v>
      </c>
    </row>
    <row r="4" spans="1:11">
      <c r="A4" t="s">
        <v>100</v>
      </c>
      <c r="C4" t="s">
        <v>137</v>
      </c>
      <c r="F4" t="s">
        <v>134</v>
      </c>
      <c r="G4" t="s">
        <v>135</v>
      </c>
      <c r="H4" t="s">
        <v>135</v>
      </c>
      <c r="I4" t="s">
        <v>135</v>
      </c>
      <c r="J4" t="s">
        <v>134</v>
      </c>
      <c r="K4" t="s">
        <v>134</v>
      </c>
    </row>
    <row r="5" spans="1:11">
      <c r="A5" t="s">
        <v>138</v>
      </c>
      <c r="C5" t="s">
        <v>139</v>
      </c>
      <c r="F5" t="s">
        <v>134</v>
      </c>
      <c r="G5" t="s">
        <v>135</v>
      </c>
      <c r="H5" t="s">
        <v>135</v>
      </c>
      <c r="I5" t="s">
        <v>135</v>
      </c>
      <c r="J5" s="81" t="s">
        <v>136</v>
      </c>
      <c r="K5" s="81" t="s">
        <v>136</v>
      </c>
    </row>
    <row r="6" spans="1:11">
      <c r="A6" t="s">
        <v>140</v>
      </c>
      <c r="B6" t="s">
        <v>141</v>
      </c>
      <c r="C6" t="s">
        <v>139</v>
      </c>
      <c r="F6" t="s">
        <v>134</v>
      </c>
      <c r="G6" t="s">
        <v>135</v>
      </c>
      <c r="H6" t="s">
        <v>135</v>
      </c>
      <c r="I6" t="s">
        <v>135</v>
      </c>
      <c r="J6" t="s">
        <v>134</v>
      </c>
      <c r="K6" t="s">
        <v>134</v>
      </c>
    </row>
    <row r="7" spans="1:11">
      <c r="A7" t="s">
        <v>142</v>
      </c>
      <c r="F7" t="s">
        <v>134</v>
      </c>
      <c r="G7" t="s">
        <v>135</v>
      </c>
      <c r="H7" t="s">
        <v>135</v>
      </c>
      <c r="I7" t="s">
        <v>135</v>
      </c>
      <c r="J7" t="s">
        <v>134</v>
      </c>
      <c r="K7" t="s">
        <v>134</v>
      </c>
    </row>
    <row r="8" spans="1:11">
      <c r="A8" t="s">
        <v>143</v>
      </c>
      <c r="F8" t="s">
        <v>134</v>
      </c>
      <c r="G8" t="s">
        <v>135</v>
      </c>
      <c r="H8" t="s">
        <v>135</v>
      </c>
      <c r="I8" t="s">
        <v>135</v>
      </c>
      <c r="J8" t="s">
        <v>134</v>
      </c>
      <c r="K8" t="s">
        <v>134</v>
      </c>
    </row>
    <row r="9" spans="1:11">
      <c r="A9" t="s">
        <v>144</v>
      </c>
      <c r="F9" t="s">
        <v>134</v>
      </c>
      <c r="G9" t="s">
        <v>135</v>
      </c>
      <c r="H9" t="s">
        <v>135</v>
      </c>
      <c r="I9" t="s">
        <v>135</v>
      </c>
      <c r="J9" s="81" t="s">
        <v>136</v>
      </c>
      <c r="K9" t="s">
        <v>134</v>
      </c>
    </row>
    <row r="10" spans="1:11">
      <c r="A10" t="s">
        <v>92</v>
      </c>
      <c r="J10" s="81" t="s">
        <v>136</v>
      </c>
      <c r="K10" s="81" t="s">
        <v>135</v>
      </c>
    </row>
    <row r="11" spans="1:11">
      <c r="A11" t="s">
        <v>145</v>
      </c>
      <c r="B11" t="s">
        <v>146</v>
      </c>
      <c r="C11" t="s">
        <v>139</v>
      </c>
      <c r="D11" t="s">
        <v>147</v>
      </c>
      <c r="E11" t="s">
        <v>140</v>
      </c>
      <c r="F11" t="s">
        <v>134</v>
      </c>
      <c r="G11" t="s">
        <v>135</v>
      </c>
      <c r="H11" t="s">
        <v>135</v>
      </c>
      <c r="I11" t="s">
        <v>135</v>
      </c>
      <c r="J11" t="s">
        <v>134</v>
      </c>
      <c r="K11" t="s">
        <v>134</v>
      </c>
    </row>
  </sheetData>
  <conditionalFormatting sqref="F1:K1048576">
    <cfRule type="containsText" dxfId="33" priority="1" operator="containsText" text="No">
      <formula>NOT(ISERROR(SEARCH("No",F1)))</formula>
    </cfRule>
    <cfRule type="containsText" dxfId="32" priority="2" operator="containsText" text="Yes">
      <formula>NOT(ISERROR(SEARCH("Yes",F1)))</formula>
    </cfRule>
  </conditionalFormatting>
  <hyperlinks>
    <hyperlink ref="K3" r:id="rId1" xr:uid="{7842F4AC-C8C9-4B6E-BACA-A17EC090EB07}"/>
    <hyperlink ref="K10" r:id="rId2" xr:uid="{EF274068-7B92-4731-A468-FFDF26A41959}"/>
    <hyperlink ref="K5" r:id="rId3" xr:uid="{AD8E7AA5-053D-4D88-8FA5-0E335FFE9557}"/>
    <hyperlink ref="J10" r:id="rId4" xr:uid="{17EDC65A-2DD5-4825-802C-D76209D7A0D5}"/>
    <hyperlink ref="J9" r:id="rId5" xr:uid="{77210BF1-9622-4FC4-8906-5F41901958E6}"/>
    <hyperlink ref="J5" r:id="rId6" xr:uid="{7670C942-89BD-4FCD-B0B9-4664D5AE6113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77159-339C-4713-AE2B-7F975752DA16}">
  <sheetPr codeName="Sheet7">
    <tabColor rgb="FF002060"/>
  </sheetPr>
  <dimension ref="A1:V26"/>
  <sheetViews>
    <sheetView workbookViewId="0">
      <selection activeCell="E8" sqref="E8"/>
    </sheetView>
  </sheetViews>
  <sheetFormatPr defaultColWidth="8.85546875" defaultRowHeight="12.95"/>
  <cols>
    <col min="1" max="1" width="3.140625" style="65" customWidth="1"/>
    <col min="2" max="2" width="39.7109375" style="65" customWidth="1"/>
    <col min="3" max="4" width="5.28515625" style="65" bestFit="1" customWidth="1"/>
    <col min="5" max="5" width="7.85546875" style="65" customWidth="1"/>
    <col min="6" max="6" width="9.42578125" style="92" bestFit="1" customWidth="1"/>
    <col min="7" max="7" width="14.28515625" style="65" customWidth="1"/>
    <col min="8" max="8" width="3" style="65" customWidth="1"/>
    <col min="9" max="9" width="17.28515625" style="65" bestFit="1" customWidth="1"/>
    <col min="10" max="10" width="5.140625" style="65" bestFit="1" customWidth="1"/>
    <col min="11" max="11" width="5.28515625" style="65" bestFit="1" customWidth="1"/>
    <col min="12" max="12" width="6.28515625" style="65" bestFit="1" customWidth="1"/>
    <col min="13" max="13" width="9.42578125" style="92" bestFit="1" customWidth="1"/>
    <col min="14" max="14" width="13.140625" style="65" customWidth="1"/>
    <col min="15" max="15" width="2.140625" style="65" customWidth="1"/>
    <col min="16" max="16" width="17.28515625" style="65" bestFit="1" customWidth="1"/>
    <col min="17" max="17" width="5.140625" style="65" bestFit="1" customWidth="1"/>
    <col min="18" max="18" width="5.28515625" style="65" bestFit="1" customWidth="1"/>
    <col min="19" max="19" width="6.28515625" style="65" bestFit="1" customWidth="1"/>
    <col min="20" max="20" width="9.42578125" style="92" bestFit="1" customWidth="1"/>
    <col min="21" max="21" width="15" style="65" customWidth="1"/>
    <col min="22" max="16384" width="8.85546875" style="65"/>
  </cols>
  <sheetData>
    <row r="1" spans="1:22" ht="14.1">
      <c r="A1" s="66"/>
      <c r="B1" s="67" t="s">
        <v>148</v>
      </c>
      <c r="C1" s="68"/>
      <c r="D1" s="68"/>
      <c r="E1" s="67"/>
      <c r="F1" s="84"/>
      <c r="G1" s="67"/>
      <c r="H1" s="68"/>
      <c r="I1" s="68"/>
      <c r="J1" s="68"/>
      <c r="K1" s="68"/>
      <c r="L1" s="68"/>
      <c r="M1" s="85"/>
      <c r="N1" s="68"/>
      <c r="O1" s="68"/>
      <c r="P1" s="68"/>
      <c r="Q1" s="68"/>
      <c r="R1" s="68"/>
      <c r="S1" s="67"/>
      <c r="T1" s="84"/>
      <c r="U1" s="67"/>
      <c r="V1" s="66"/>
    </row>
    <row r="2" spans="1:22" ht="14.1">
      <c r="A2" s="66"/>
      <c r="B2" s="67"/>
      <c r="C2" s="68"/>
      <c r="D2" s="68"/>
      <c r="E2" s="67"/>
      <c r="F2" s="84"/>
      <c r="G2" s="67"/>
      <c r="H2" s="68"/>
      <c r="I2" s="68"/>
      <c r="J2" s="68"/>
      <c r="K2" s="68"/>
      <c r="L2" s="68"/>
      <c r="M2" s="85"/>
      <c r="N2" s="68"/>
      <c r="O2" s="68"/>
      <c r="P2" s="68"/>
      <c r="Q2" s="68"/>
      <c r="R2" s="68"/>
      <c r="S2" s="67"/>
      <c r="T2" s="84"/>
      <c r="U2" s="67"/>
      <c r="V2" s="66"/>
    </row>
    <row r="3" spans="1:22" ht="14.1">
      <c r="A3" s="66"/>
      <c r="B3" s="68"/>
      <c r="C3" s="68"/>
      <c r="D3" s="68"/>
      <c r="E3" s="68"/>
      <c r="F3" s="85"/>
      <c r="G3" s="68"/>
      <c r="H3" s="68"/>
      <c r="I3" s="68"/>
      <c r="J3" s="68"/>
      <c r="K3" s="68"/>
      <c r="L3" s="68"/>
      <c r="M3" s="85"/>
      <c r="N3" s="68"/>
      <c r="O3" s="68"/>
      <c r="P3" s="68"/>
      <c r="Q3" s="68"/>
      <c r="R3" s="68"/>
      <c r="S3" s="68"/>
      <c r="T3" s="85"/>
      <c r="U3" s="68"/>
      <c r="V3" s="66"/>
    </row>
    <row r="4" spans="1:22" ht="14.1">
      <c r="A4" s="66"/>
      <c r="B4" s="69"/>
      <c r="C4" s="68"/>
      <c r="D4" s="68"/>
      <c r="E4" s="70"/>
      <c r="F4" s="86"/>
      <c r="G4" s="70"/>
      <c r="H4" s="68"/>
      <c r="I4" s="68"/>
      <c r="J4" s="68"/>
      <c r="K4" s="68"/>
      <c r="L4" s="68"/>
      <c r="M4" s="85"/>
      <c r="N4" s="68"/>
      <c r="O4" s="68"/>
      <c r="P4" s="68"/>
      <c r="Q4" s="68"/>
      <c r="R4" s="68"/>
      <c r="S4" s="70"/>
      <c r="T4" s="86"/>
      <c r="U4" s="70"/>
      <c r="V4" s="66"/>
    </row>
    <row r="5" spans="1:22" ht="14.1">
      <c r="A5" s="71"/>
      <c r="B5" s="72"/>
      <c r="C5" s="72"/>
      <c r="D5" s="72"/>
      <c r="E5" s="72"/>
      <c r="F5" s="87"/>
      <c r="G5" s="72"/>
      <c r="H5" s="72"/>
      <c r="I5" s="72"/>
      <c r="J5" s="72"/>
      <c r="K5" s="72"/>
      <c r="L5" s="72"/>
      <c r="M5" s="87"/>
      <c r="N5" s="72"/>
      <c r="O5" s="72"/>
      <c r="P5" s="72"/>
      <c r="Q5" s="72"/>
      <c r="R5" s="72"/>
      <c r="S5" s="72"/>
      <c r="T5" s="87"/>
      <c r="U5" s="72"/>
      <c r="V5" s="71"/>
    </row>
    <row r="6" spans="1:22" ht="14.1">
      <c r="A6" s="71"/>
      <c r="B6" s="73" t="s">
        <v>45</v>
      </c>
      <c r="C6" s="73"/>
      <c r="D6" s="73"/>
      <c r="E6" s="73"/>
      <c r="F6" s="88"/>
      <c r="G6" s="73"/>
      <c r="H6" s="72"/>
      <c r="I6" s="74" t="s">
        <v>62</v>
      </c>
      <c r="J6" s="74"/>
      <c r="K6" s="75"/>
      <c r="L6" s="75"/>
      <c r="M6" s="93"/>
      <c r="N6" s="75"/>
      <c r="O6" s="72"/>
      <c r="P6" s="76" t="s">
        <v>65</v>
      </c>
      <c r="Q6" s="76"/>
      <c r="R6" s="76"/>
      <c r="S6" s="76"/>
      <c r="T6" s="94"/>
      <c r="U6" s="76"/>
      <c r="V6" s="71"/>
    </row>
    <row r="7" spans="1:22" ht="14.1">
      <c r="A7" s="71"/>
      <c r="B7" s="77" t="s">
        <v>149</v>
      </c>
      <c r="C7" s="77" t="s">
        <v>150</v>
      </c>
      <c r="D7" s="77" t="s">
        <v>151</v>
      </c>
      <c r="E7" s="78" t="s">
        <v>152</v>
      </c>
      <c r="F7" s="89" t="s">
        <v>153</v>
      </c>
      <c r="G7" s="77" t="s">
        <v>154</v>
      </c>
      <c r="H7" s="72"/>
      <c r="I7" s="77" t="s">
        <v>155</v>
      </c>
      <c r="J7" s="77" t="s">
        <v>150</v>
      </c>
      <c r="K7" s="77" t="s">
        <v>151</v>
      </c>
      <c r="L7" s="79" t="s">
        <v>152</v>
      </c>
      <c r="M7" s="89" t="s">
        <v>153</v>
      </c>
      <c r="N7" s="77" t="s">
        <v>154</v>
      </c>
      <c r="O7" s="72"/>
      <c r="P7" s="77" t="s">
        <v>155</v>
      </c>
      <c r="Q7" s="77" t="s">
        <v>150</v>
      </c>
      <c r="R7" s="77" t="s">
        <v>151</v>
      </c>
      <c r="S7" s="79" t="s">
        <v>152</v>
      </c>
      <c r="T7" s="89" t="s">
        <v>153</v>
      </c>
      <c r="U7" s="77" t="s">
        <v>154</v>
      </c>
      <c r="V7" s="71"/>
    </row>
    <row r="8" spans="1:22" ht="14.1">
      <c r="A8" s="71"/>
      <c r="B8" s="80" t="s">
        <v>156</v>
      </c>
      <c r="C8" s="80">
        <v>2</v>
      </c>
      <c r="D8" s="80">
        <v>4</v>
      </c>
      <c r="E8" s="80"/>
      <c r="F8" s="90">
        <v>0</v>
      </c>
      <c r="G8" s="80"/>
      <c r="H8" s="72"/>
      <c r="I8" s="80" t="s">
        <v>156</v>
      </c>
      <c r="J8" s="80">
        <v>0</v>
      </c>
      <c r="K8" s="80">
        <v>2</v>
      </c>
      <c r="L8" s="80"/>
      <c r="M8" s="90">
        <v>0</v>
      </c>
      <c r="N8" s="80"/>
      <c r="O8" s="72"/>
      <c r="P8" s="80" t="s">
        <v>156</v>
      </c>
      <c r="Q8" s="80">
        <v>0</v>
      </c>
      <c r="R8" s="80">
        <v>2</v>
      </c>
      <c r="S8" s="80"/>
      <c r="T8" s="90">
        <v>0</v>
      </c>
      <c r="U8" s="80"/>
      <c r="V8" s="71"/>
    </row>
    <row r="9" spans="1:22" ht="14.1">
      <c r="A9" s="71"/>
      <c r="B9" s="80" t="s">
        <v>157</v>
      </c>
      <c r="C9" s="80">
        <v>2</v>
      </c>
      <c r="D9" s="80">
        <v>4</v>
      </c>
      <c r="E9" s="80"/>
      <c r="F9" s="90">
        <v>0</v>
      </c>
      <c r="G9" s="80"/>
      <c r="H9" s="72"/>
      <c r="I9" s="80" t="s">
        <v>157</v>
      </c>
      <c r="J9" s="80">
        <v>0</v>
      </c>
      <c r="K9" s="80">
        <v>2</v>
      </c>
      <c r="L9" s="80"/>
      <c r="M9" s="90">
        <v>0</v>
      </c>
      <c r="N9" s="80"/>
      <c r="O9" s="72"/>
      <c r="P9" s="80" t="s">
        <v>157</v>
      </c>
      <c r="Q9" s="80">
        <v>0</v>
      </c>
      <c r="R9" s="80">
        <v>2</v>
      </c>
      <c r="S9" s="80"/>
      <c r="T9" s="90">
        <v>0</v>
      </c>
      <c r="U9" s="80"/>
      <c r="V9" s="71"/>
    </row>
    <row r="10" spans="1:22" ht="14.1">
      <c r="A10" s="71"/>
      <c r="B10" s="80" t="s">
        <v>158</v>
      </c>
      <c r="C10" s="80">
        <v>1</v>
      </c>
      <c r="D10" s="80">
        <v>4</v>
      </c>
      <c r="E10" s="80"/>
      <c r="F10" s="90">
        <v>0</v>
      </c>
      <c r="G10" s="80"/>
      <c r="H10" s="72"/>
      <c r="I10" s="80" t="s">
        <v>158</v>
      </c>
      <c r="J10" s="80">
        <v>0</v>
      </c>
      <c r="K10" s="80">
        <v>2</v>
      </c>
      <c r="L10" s="80"/>
      <c r="M10" s="90">
        <v>0</v>
      </c>
      <c r="N10" s="80"/>
      <c r="O10" s="72"/>
      <c r="P10" s="80" t="s">
        <v>158</v>
      </c>
      <c r="Q10" s="80">
        <v>0</v>
      </c>
      <c r="R10" s="80">
        <v>2</v>
      </c>
      <c r="S10" s="80"/>
      <c r="T10" s="90">
        <v>0</v>
      </c>
      <c r="U10" s="80"/>
      <c r="V10" s="71"/>
    </row>
    <row r="11" spans="1:22" ht="14.1">
      <c r="A11" s="71"/>
      <c r="B11" s="80" t="s">
        <v>159</v>
      </c>
      <c r="C11" s="80">
        <v>1</v>
      </c>
      <c r="D11" s="80">
        <v>2</v>
      </c>
      <c r="E11" s="80"/>
      <c r="F11" s="90">
        <v>0</v>
      </c>
      <c r="G11" s="80"/>
      <c r="H11" s="72"/>
      <c r="I11" s="80" t="s">
        <v>159</v>
      </c>
      <c r="J11" s="80">
        <v>0</v>
      </c>
      <c r="K11" s="80">
        <v>1</v>
      </c>
      <c r="L11" s="80"/>
      <c r="M11" s="90">
        <v>0</v>
      </c>
      <c r="N11" s="80"/>
      <c r="O11" s="72"/>
      <c r="P11" s="80" t="s">
        <v>159</v>
      </c>
      <c r="Q11" s="80">
        <v>0</v>
      </c>
      <c r="R11" s="80">
        <v>1</v>
      </c>
      <c r="S11" s="80"/>
      <c r="T11" s="90">
        <v>0</v>
      </c>
      <c r="U11" s="80"/>
      <c r="V11" s="71"/>
    </row>
    <row r="12" spans="1:22" ht="14.1">
      <c r="A12" s="71"/>
      <c r="B12" s="80" t="s">
        <v>160</v>
      </c>
      <c r="C12" s="80">
        <v>1</v>
      </c>
      <c r="D12" s="80">
        <v>2</v>
      </c>
      <c r="E12" s="80"/>
      <c r="F12" s="90">
        <v>0</v>
      </c>
      <c r="G12" s="80"/>
      <c r="H12" s="72"/>
      <c r="I12" s="80" t="s">
        <v>160</v>
      </c>
      <c r="J12" s="80">
        <v>0</v>
      </c>
      <c r="K12" s="80">
        <v>1</v>
      </c>
      <c r="L12" s="80"/>
      <c r="M12" s="90">
        <v>0</v>
      </c>
      <c r="N12" s="80"/>
      <c r="O12" s="72"/>
      <c r="P12" s="80" t="s">
        <v>160</v>
      </c>
      <c r="Q12" s="80">
        <v>0</v>
      </c>
      <c r="R12" s="80">
        <v>1</v>
      </c>
      <c r="S12" s="80"/>
      <c r="T12" s="90">
        <v>0</v>
      </c>
      <c r="U12" s="80"/>
      <c r="V12" s="71"/>
    </row>
    <row r="13" spans="1:22" ht="14.1">
      <c r="A13" s="71"/>
      <c r="B13" s="80" t="s">
        <v>161</v>
      </c>
      <c r="C13" s="80">
        <v>0</v>
      </c>
      <c r="D13" s="80">
        <v>4</v>
      </c>
      <c r="E13" s="80"/>
      <c r="F13" s="90">
        <v>0</v>
      </c>
      <c r="G13" s="80"/>
      <c r="H13" s="72"/>
      <c r="I13" s="80" t="s">
        <v>161</v>
      </c>
      <c r="J13" s="80">
        <v>0</v>
      </c>
      <c r="K13" s="80">
        <v>2</v>
      </c>
      <c r="L13" s="80"/>
      <c r="M13" s="90">
        <v>0</v>
      </c>
      <c r="N13" s="80"/>
      <c r="O13" s="72"/>
      <c r="P13" s="80" t="s">
        <v>161</v>
      </c>
      <c r="Q13" s="80">
        <v>0</v>
      </c>
      <c r="R13" s="80">
        <v>2</v>
      </c>
      <c r="S13" s="80"/>
      <c r="T13" s="90">
        <v>0</v>
      </c>
      <c r="U13" s="80"/>
      <c r="V13" s="71"/>
    </row>
    <row r="14" spans="1:22" ht="14.1">
      <c r="A14" s="71"/>
      <c r="B14" s="80" t="s">
        <v>162</v>
      </c>
      <c r="C14" s="80">
        <v>0</v>
      </c>
      <c r="D14" s="80">
        <v>1</v>
      </c>
      <c r="E14" s="80"/>
      <c r="F14" s="90">
        <v>850</v>
      </c>
      <c r="G14" s="80"/>
      <c r="H14" s="72"/>
      <c r="I14" s="80" t="s">
        <v>163</v>
      </c>
      <c r="J14" s="80">
        <v>0</v>
      </c>
      <c r="K14" s="80">
        <v>1</v>
      </c>
      <c r="L14" s="80"/>
      <c r="M14" s="90">
        <v>850</v>
      </c>
      <c r="N14" s="80"/>
      <c r="O14" s="72"/>
      <c r="P14" s="80" t="s">
        <v>163</v>
      </c>
      <c r="Q14" s="80">
        <v>0</v>
      </c>
      <c r="R14" s="80">
        <v>1</v>
      </c>
      <c r="S14" s="80"/>
      <c r="T14" s="90">
        <v>850</v>
      </c>
      <c r="U14" s="80"/>
      <c r="V14" s="71"/>
    </row>
    <row r="15" spans="1:22" ht="14.1">
      <c r="A15" s="71"/>
      <c r="B15" s="80" t="s">
        <v>164</v>
      </c>
      <c r="C15" s="80">
        <v>0</v>
      </c>
      <c r="D15" s="80">
        <v>1</v>
      </c>
      <c r="E15" s="80"/>
      <c r="F15" s="90">
        <v>0</v>
      </c>
      <c r="G15" s="80"/>
      <c r="H15" s="72"/>
      <c r="I15" s="80" t="s">
        <v>164</v>
      </c>
      <c r="J15" s="80">
        <v>0</v>
      </c>
      <c r="K15" s="80">
        <v>1</v>
      </c>
      <c r="L15" s="80"/>
      <c r="M15" s="90">
        <v>0</v>
      </c>
      <c r="N15" s="80"/>
      <c r="O15" s="72"/>
      <c r="P15" s="80" t="s">
        <v>164</v>
      </c>
      <c r="Q15" s="80">
        <v>0</v>
      </c>
      <c r="R15" s="80">
        <v>1</v>
      </c>
      <c r="S15" s="80"/>
      <c r="T15" s="90">
        <v>0</v>
      </c>
      <c r="U15" s="80"/>
      <c r="V15" s="71"/>
    </row>
    <row r="16" spans="1:22" ht="14.1">
      <c r="A16" s="71"/>
      <c r="B16" s="80" t="s">
        <v>165</v>
      </c>
      <c r="C16" s="80">
        <v>0</v>
      </c>
      <c r="D16" s="80">
        <v>200</v>
      </c>
      <c r="E16" s="80"/>
      <c r="F16" s="90">
        <v>0</v>
      </c>
      <c r="G16" s="80"/>
      <c r="H16" s="72"/>
      <c r="I16" s="80" t="s">
        <v>165</v>
      </c>
      <c r="J16" s="80">
        <v>0</v>
      </c>
      <c r="K16" s="80">
        <v>200</v>
      </c>
      <c r="L16" s="80"/>
      <c r="M16" s="90">
        <v>0</v>
      </c>
      <c r="N16" s="80"/>
      <c r="O16" s="72"/>
      <c r="P16" s="80" t="s">
        <v>165</v>
      </c>
      <c r="Q16" s="80">
        <v>0</v>
      </c>
      <c r="R16" s="80">
        <v>200</v>
      </c>
      <c r="S16" s="80"/>
      <c r="T16" s="90">
        <v>0</v>
      </c>
      <c r="U16" s="80"/>
      <c r="V16" s="71"/>
    </row>
    <row r="17" spans="1:22" ht="14.1">
      <c r="A17" s="71"/>
      <c r="B17" s="80" t="s">
        <v>166</v>
      </c>
      <c r="C17" s="80">
        <v>0</v>
      </c>
      <c r="D17" s="80">
        <v>200</v>
      </c>
      <c r="E17" s="80"/>
      <c r="F17" s="90">
        <v>0</v>
      </c>
      <c r="G17" s="80"/>
      <c r="H17" s="72"/>
      <c r="I17" s="80" t="s">
        <v>166</v>
      </c>
      <c r="J17" s="80">
        <v>0</v>
      </c>
      <c r="K17" s="80">
        <v>200</v>
      </c>
      <c r="L17" s="80"/>
      <c r="M17" s="90">
        <v>0</v>
      </c>
      <c r="N17" s="80"/>
      <c r="O17" s="72"/>
      <c r="P17" s="80" t="s">
        <v>166</v>
      </c>
      <c r="Q17" s="80">
        <v>0</v>
      </c>
      <c r="R17" s="80">
        <v>200</v>
      </c>
      <c r="S17" s="80"/>
      <c r="T17" s="90">
        <v>0</v>
      </c>
      <c r="U17" s="80"/>
      <c r="V17" s="71"/>
    </row>
    <row r="18" spans="1:22" ht="14.1">
      <c r="A18" s="71"/>
      <c r="B18" s="80" t="s">
        <v>167</v>
      </c>
      <c r="C18" s="80">
        <v>0</v>
      </c>
      <c r="D18" s="80">
        <v>200</v>
      </c>
      <c r="E18" s="80"/>
      <c r="F18" s="90">
        <v>0</v>
      </c>
      <c r="G18" s="80"/>
      <c r="H18" s="72"/>
      <c r="I18" s="80" t="s">
        <v>167</v>
      </c>
      <c r="J18" s="80">
        <v>0</v>
      </c>
      <c r="K18" s="80">
        <v>200</v>
      </c>
      <c r="L18" s="80"/>
      <c r="M18" s="90">
        <v>0</v>
      </c>
      <c r="N18" s="80"/>
      <c r="O18" s="72"/>
      <c r="P18" s="80" t="s">
        <v>167</v>
      </c>
      <c r="Q18" s="80">
        <v>0</v>
      </c>
      <c r="R18" s="80">
        <v>200</v>
      </c>
      <c r="S18" s="80"/>
      <c r="T18" s="90">
        <v>0</v>
      </c>
      <c r="U18" s="80"/>
      <c r="V18" s="71"/>
    </row>
    <row r="19" spans="1:22" ht="14.1">
      <c r="A19" s="71"/>
      <c r="B19" s="95" t="s">
        <v>168</v>
      </c>
      <c r="C19" s="95">
        <v>1</v>
      </c>
      <c r="D19" s="95">
        <v>0</v>
      </c>
      <c r="E19" s="95"/>
      <c r="F19" s="96">
        <v>0</v>
      </c>
      <c r="G19" s="95"/>
      <c r="H19" s="72"/>
      <c r="I19" s="80"/>
      <c r="J19" s="80"/>
      <c r="K19" s="80"/>
      <c r="L19" s="80"/>
      <c r="M19" s="90"/>
      <c r="N19" s="80"/>
      <c r="O19" s="72"/>
      <c r="P19" s="80"/>
      <c r="Q19" s="80"/>
      <c r="R19" s="80"/>
      <c r="S19" s="80"/>
      <c r="T19" s="90"/>
      <c r="U19" s="80"/>
      <c r="V19" s="71"/>
    </row>
    <row r="20" spans="1:22" ht="14.1">
      <c r="A20" s="71"/>
      <c r="B20" s="95" t="s">
        <v>169</v>
      </c>
      <c r="C20" s="95">
        <v>1</v>
      </c>
      <c r="D20" s="95">
        <v>0</v>
      </c>
      <c r="E20" s="95"/>
      <c r="F20" s="96">
        <v>0</v>
      </c>
      <c r="G20" s="95"/>
      <c r="H20" s="72"/>
      <c r="I20" s="80"/>
      <c r="J20" s="80"/>
      <c r="K20" s="80"/>
      <c r="L20" s="80"/>
      <c r="M20" s="90"/>
      <c r="N20" s="80"/>
      <c r="O20" s="72"/>
      <c r="P20" s="80"/>
      <c r="Q20" s="80"/>
      <c r="R20" s="80"/>
      <c r="S20" s="80"/>
      <c r="T20" s="90"/>
      <c r="U20" s="80"/>
      <c r="V20" s="71"/>
    </row>
    <row r="21" spans="1:22" ht="14.1">
      <c r="A21" s="71"/>
      <c r="B21" s="95" t="s">
        <v>170</v>
      </c>
      <c r="C21" s="95">
        <v>1</v>
      </c>
      <c r="D21" s="95">
        <v>0</v>
      </c>
      <c r="E21" s="95"/>
      <c r="F21" s="96">
        <v>0</v>
      </c>
      <c r="G21" s="95"/>
      <c r="H21" s="72"/>
      <c r="I21" s="80"/>
      <c r="J21" s="80"/>
      <c r="K21" s="80"/>
      <c r="L21" s="80"/>
      <c r="M21" s="90"/>
      <c r="N21" s="80"/>
      <c r="O21" s="72"/>
      <c r="P21" s="80"/>
      <c r="Q21" s="80"/>
      <c r="R21" s="80"/>
      <c r="S21" s="80"/>
      <c r="T21" s="90"/>
      <c r="U21" s="80"/>
      <c r="V21" s="71"/>
    </row>
    <row r="22" spans="1:22" ht="14.1">
      <c r="A22" s="71"/>
      <c r="B22" s="95" t="s">
        <v>171</v>
      </c>
      <c r="C22" s="95">
        <v>1</v>
      </c>
      <c r="D22" s="95">
        <v>0</v>
      </c>
      <c r="E22" s="95"/>
      <c r="F22" s="96">
        <v>0</v>
      </c>
      <c r="G22" s="95"/>
      <c r="H22" s="72"/>
      <c r="I22" s="80"/>
      <c r="J22" s="80"/>
      <c r="K22" s="80"/>
      <c r="L22" s="80"/>
      <c r="M22" s="90"/>
      <c r="N22" s="80"/>
      <c r="O22" s="72"/>
      <c r="P22" s="80"/>
      <c r="Q22" s="80"/>
      <c r="R22" s="80"/>
      <c r="S22" s="80"/>
      <c r="T22" s="90"/>
      <c r="U22" s="80"/>
      <c r="V22" s="71"/>
    </row>
    <row r="23" spans="1:22" ht="14.1">
      <c r="A23" s="71"/>
      <c r="B23" s="95" t="s">
        <v>172</v>
      </c>
      <c r="C23" s="95">
        <v>3</v>
      </c>
      <c r="D23" s="95">
        <v>0</v>
      </c>
      <c r="E23" s="95"/>
      <c r="F23" s="96">
        <v>0</v>
      </c>
      <c r="G23" s="95"/>
      <c r="H23" s="72"/>
      <c r="I23" s="80"/>
      <c r="J23" s="80"/>
      <c r="K23" s="80"/>
      <c r="L23" s="80"/>
      <c r="M23" s="90"/>
      <c r="N23" s="80"/>
      <c r="O23" s="72"/>
      <c r="P23" s="80"/>
      <c r="Q23" s="80"/>
      <c r="R23" s="80"/>
      <c r="S23" s="80"/>
      <c r="T23" s="90"/>
      <c r="U23" s="80"/>
      <c r="V23" s="71"/>
    </row>
    <row r="24" spans="1:22" ht="14.1">
      <c r="A24" s="71"/>
      <c r="B24" s="97"/>
      <c r="C24" s="97"/>
      <c r="D24" s="97"/>
      <c r="E24" s="97"/>
      <c r="F24" s="98"/>
      <c r="G24" s="97"/>
      <c r="H24" s="72"/>
      <c r="I24" s="80"/>
      <c r="J24" s="80"/>
      <c r="K24" s="80"/>
      <c r="L24" s="80"/>
      <c r="M24" s="90"/>
      <c r="N24" s="80"/>
      <c r="O24" s="72"/>
      <c r="P24" s="80"/>
      <c r="Q24" s="80"/>
      <c r="R24" s="80"/>
      <c r="S24" s="80"/>
      <c r="T24" s="90"/>
      <c r="U24" s="80"/>
      <c r="V24" s="71"/>
    </row>
    <row r="25" spans="1:22" ht="14.1">
      <c r="A25" s="71"/>
      <c r="B25" s="80"/>
      <c r="C25" s="80"/>
      <c r="D25" s="80"/>
      <c r="E25" s="80"/>
      <c r="F25" s="90"/>
      <c r="G25" s="80"/>
      <c r="H25" s="72"/>
      <c r="I25" s="80"/>
      <c r="J25" s="80"/>
      <c r="K25" s="80"/>
      <c r="L25" s="80"/>
      <c r="M25" s="90"/>
      <c r="N25" s="80"/>
      <c r="O25" s="72"/>
      <c r="P25" s="80"/>
      <c r="Q25" s="80"/>
      <c r="R25" s="80"/>
      <c r="S25" s="80"/>
      <c r="T25" s="90"/>
      <c r="U25" s="80"/>
      <c r="V25" s="71"/>
    </row>
    <row r="26" spans="1:22" ht="14.1">
      <c r="A26" s="71"/>
      <c r="B26" s="71"/>
      <c r="C26" s="71"/>
      <c r="D26" s="71"/>
      <c r="E26" s="71"/>
      <c r="F26" s="91"/>
      <c r="G26" s="71"/>
      <c r="H26" s="71"/>
      <c r="I26" s="71"/>
      <c r="J26" s="71"/>
      <c r="K26" s="71"/>
      <c r="L26" s="71"/>
      <c r="M26" s="91"/>
      <c r="N26" s="71"/>
      <c r="O26" s="71"/>
      <c r="P26" s="71"/>
      <c r="Q26" s="71"/>
      <c r="R26" s="71"/>
      <c r="S26" s="71"/>
      <c r="T26" s="91"/>
      <c r="U26" s="71"/>
      <c r="V26" s="71"/>
    </row>
  </sheetData>
  <hyperlinks>
    <hyperlink ref="E7" r:id="rId1" display="https://metabolon-my.sharepoint.com/:i:/p/pwright/EY8Z3pP7Gz5OihQdwoeo950B6Fwfsyvc0RvmMOcJmOTRFw?e=p0KYLo" xr:uid="{D9A87215-6C23-4C2A-90A0-D1DA8278EEFE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4DB6A-5143-4C61-B5EE-4C5E8C6FC8EB}">
  <sheetPr codeName="Sheet8"/>
  <dimension ref="A1:Q75"/>
  <sheetViews>
    <sheetView workbookViewId="0">
      <selection sqref="A1:XFD1048576"/>
    </sheetView>
  </sheetViews>
  <sheetFormatPr defaultColWidth="10.28515625" defaultRowHeight="12"/>
  <cols>
    <col min="1" max="1" width="1.42578125" style="8" customWidth="1"/>
    <col min="2" max="2" width="54.42578125" style="4" customWidth="1"/>
    <col min="3" max="3" width="16" style="4" customWidth="1"/>
    <col min="4" max="4" width="10.42578125" style="4" bestFit="1" customWidth="1"/>
    <col min="5" max="5" width="8.85546875" style="20" bestFit="1" customWidth="1"/>
    <col min="6" max="6" width="2.140625" style="8" customWidth="1"/>
    <col min="7" max="7" width="40.42578125" style="4" bestFit="1" customWidth="1"/>
    <col min="8" max="8" width="11.28515625" style="4" bestFit="1" customWidth="1"/>
    <col min="9" max="9" width="10.42578125" style="4" bestFit="1" customWidth="1"/>
    <col min="10" max="10" width="8.7109375" style="20" bestFit="1" customWidth="1"/>
    <col min="11" max="11" width="1.42578125" style="8" customWidth="1"/>
    <col min="12" max="12" width="34.42578125" style="4" customWidth="1"/>
    <col min="13" max="13" width="7.28515625" style="4" bestFit="1" customWidth="1"/>
    <col min="14" max="14" width="10.42578125" style="4" bestFit="1" customWidth="1"/>
    <col min="15" max="15" width="11.140625" style="20" customWidth="1"/>
    <col min="16" max="16" width="9.7109375" style="4" bestFit="1" customWidth="1"/>
    <col min="17" max="17" width="3.42578125" style="8" customWidth="1"/>
    <col min="18" max="16384" width="10.28515625" style="4"/>
  </cols>
  <sheetData>
    <row r="1" spans="1:17" ht="30.95">
      <c r="A1" s="1"/>
      <c r="B1" s="2" t="s">
        <v>173</v>
      </c>
      <c r="C1" s="1"/>
      <c r="D1" s="34" t="s">
        <v>174</v>
      </c>
      <c r="E1" s="33">
        <f ca="1">TODAY()</f>
        <v>45489</v>
      </c>
      <c r="F1" s="1"/>
      <c r="G1" s="3"/>
      <c r="H1" s="1"/>
      <c r="I1" s="1"/>
      <c r="J1" s="16"/>
      <c r="K1" s="1"/>
      <c r="L1" s="1"/>
      <c r="M1" s="1"/>
      <c r="N1" s="1"/>
      <c r="O1" s="16"/>
      <c r="P1" s="1"/>
      <c r="Q1" s="1"/>
    </row>
    <row r="2" spans="1:17" ht="15.75" customHeight="1">
      <c r="A2" s="1"/>
      <c r="B2" s="2"/>
      <c r="C2" s="1"/>
      <c r="D2" s="34"/>
      <c r="E2" s="33"/>
      <c r="F2" s="1"/>
      <c r="G2" s="3"/>
      <c r="H2" s="37" t="s">
        <v>175</v>
      </c>
      <c r="I2" s="1"/>
      <c r="J2" s="16"/>
      <c r="K2" s="1"/>
      <c r="L2" s="1"/>
      <c r="M2" s="1"/>
      <c r="N2" s="1"/>
      <c r="O2" s="16"/>
      <c r="P2" s="1"/>
      <c r="Q2" s="1"/>
    </row>
    <row r="3" spans="1:17" ht="20.100000000000001">
      <c r="A3" s="1"/>
      <c r="B3" s="36" t="s">
        <v>176</v>
      </c>
      <c r="C3" s="5"/>
      <c r="D3" s="5"/>
      <c r="E3" s="16"/>
      <c r="F3" s="1"/>
      <c r="G3" s="3"/>
      <c r="H3" s="38" t="s">
        <v>41</v>
      </c>
      <c r="I3" s="5"/>
      <c r="J3" s="16"/>
      <c r="K3" s="1"/>
      <c r="L3" s="5"/>
      <c r="M3" s="5"/>
      <c r="N3" s="5"/>
      <c r="O3" s="23"/>
      <c r="P3" s="5"/>
      <c r="Q3" s="1"/>
    </row>
    <row r="4" spans="1:17" s="7" customFormat="1" ht="17.100000000000001">
      <c r="A4" s="1"/>
      <c r="B4" s="35" t="s">
        <v>177</v>
      </c>
      <c r="C4" s="6"/>
      <c r="D4" s="6"/>
      <c r="E4" s="16"/>
      <c r="F4" s="1"/>
      <c r="G4" s="6"/>
      <c r="H4" s="6"/>
      <c r="I4" s="6"/>
      <c r="J4" s="16"/>
      <c r="K4" s="1"/>
      <c r="L4" s="6"/>
      <c r="M4" s="6"/>
      <c r="N4" s="6"/>
      <c r="O4" s="24"/>
      <c r="P4" s="6"/>
      <c r="Q4" s="1"/>
    </row>
    <row r="5" spans="1:17">
      <c r="B5" s="9"/>
      <c r="C5" s="9"/>
      <c r="D5" s="9"/>
      <c r="E5" s="17"/>
      <c r="G5" s="9"/>
      <c r="H5" s="9"/>
      <c r="I5" s="9"/>
      <c r="J5" s="17"/>
      <c r="L5" s="9"/>
      <c r="M5" s="9"/>
      <c r="N5" s="9"/>
      <c r="O5" s="17"/>
      <c r="P5" s="9"/>
    </row>
    <row r="6" spans="1:17">
      <c r="B6" s="10" t="s">
        <v>178</v>
      </c>
      <c r="C6" s="10" t="s">
        <v>120</v>
      </c>
      <c r="D6" s="10" t="s">
        <v>179</v>
      </c>
      <c r="E6" s="18" t="s">
        <v>180</v>
      </c>
      <c r="G6" s="10" t="s">
        <v>181</v>
      </c>
      <c r="H6" s="10"/>
      <c r="I6" s="10" t="s">
        <v>69</v>
      </c>
      <c r="J6" s="18" t="s">
        <v>182</v>
      </c>
      <c r="L6" s="10" t="s">
        <v>183</v>
      </c>
      <c r="M6" s="10" t="s">
        <v>184</v>
      </c>
      <c r="N6" s="10" t="s">
        <v>69</v>
      </c>
      <c r="O6" s="18" t="s">
        <v>182</v>
      </c>
      <c r="P6" s="9"/>
    </row>
    <row r="7" spans="1:17">
      <c r="B7" s="11" t="s">
        <v>185</v>
      </c>
      <c r="C7" s="104" t="s">
        <v>106</v>
      </c>
      <c r="D7" s="11" t="s">
        <v>186</v>
      </c>
      <c r="E7" s="19" t="s">
        <v>187</v>
      </c>
      <c r="G7" s="11" t="s">
        <v>188</v>
      </c>
      <c r="H7" s="15"/>
      <c r="I7" s="11" t="s">
        <v>189</v>
      </c>
      <c r="J7" s="209"/>
      <c r="L7" s="11" t="s">
        <v>190</v>
      </c>
      <c r="M7" s="15"/>
      <c r="N7" s="11" t="s">
        <v>189</v>
      </c>
      <c r="O7" s="19"/>
      <c r="P7" s="9"/>
    </row>
    <row r="8" spans="1:17">
      <c r="B8" s="11" t="s">
        <v>191</v>
      </c>
      <c r="C8" s="15" t="s">
        <v>133</v>
      </c>
      <c r="D8" s="11" t="s">
        <v>192</v>
      </c>
      <c r="E8" s="103" t="s">
        <v>187</v>
      </c>
      <c r="G8" s="12" t="s">
        <v>193</v>
      </c>
      <c r="H8" s="11"/>
      <c r="I8" s="11" t="s">
        <v>189</v>
      </c>
      <c r="J8" s="209"/>
      <c r="L8" s="11" t="s">
        <v>194</v>
      </c>
      <c r="M8" s="11"/>
      <c r="N8" s="11" t="s">
        <v>189</v>
      </c>
      <c r="O8" s="19"/>
      <c r="P8" s="9"/>
    </row>
    <row r="9" spans="1:17">
      <c r="B9" s="11" t="s">
        <v>191</v>
      </c>
      <c r="C9" s="11" t="s">
        <v>195</v>
      </c>
      <c r="D9" s="11" t="s">
        <v>192</v>
      </c>
      <c r="E9" s="103" t="s">
        <v>196</v>
      </c>
      <c r="G9" s="11" t="s">
        <v>197</v>
      </c>
      <c r="H9" s="11"/>
      <c r="I9" s="11" t="s">
        <v>189</v>
      </c>
      <c r="J9" s="209"/>
      <c r="L9" s="11" t="s">
        <v>198</v>
      </c>
      <c r="M9" s="11"/>
      <c r="N9" s="11" t="s">
        <v>189</v>
      </c>
      <c r="O9" s="19"/>
      <c r="P9" s="9"/>
    </row>
    <row r="10" spans="1:17">
      <c r="B10" s="11" t="s">
        <v>191</v>
      </c>
      <c r="C10" s="11" t="s">
        <v>199</v>
      </c>
      <c r="D10" s="11" t="s">
        <v>192</v>
      </c>
      <c r="E10" s="103" t="s">
        <v>196</v>
      </c>
      <c r="G10" s="12" t="s">
        <v>200</v>
      </c>
      <c r="H10" s="11"/>
      <c r="I10" s="11" t="s">
        <v>189</v>
      </c>
      <c r="J10" s="209"/>
      <c r="L10" s="11" t="s">
        <v>201</v>
      </c>
      <c r="M10" s="11"/>
      <c r="N10" s="11" t="s">
        <v>189</v>
      </c>
      <c r="O10" s="19"/>
      <c r="P10" s="9"/>
    </row>
    <row r="11" spans="1:17">
      <c r="B11" s="11" t="s">
        <v>191</v>
      </c>
      <c r="C11" s="11" t="s">
        <v>202</v>
      </c>
      <c r="D11" s="11" t="s">
        <v>192</v>
      </c>
      <c r="E11" s="103" t="s">
        <v>196</v>
      </c>
      <c r="G11" s="12" t="s">
        <v>203</v>
      </c>
      <c r="H11" s="11"/>
      <c r="I11" s="11"/>
      <c r="J11" s="209"/>
      <c r="L11" s="11"/>
      <c r="M11" s="11"/>
      <c r="N11" s="11"/>
      <c r="O11" s="19"/>
      <c r="P11" s="9"/>
    </row>
    <row r="12" spans="1:17">
      <c r="B12" s="11" t="s">
        <v>191</v>
      </c>
      <c r="C12" s="11" t="s">
        <v>204</v>
      </c>
      <c r="D12" s="11" t="s">
        <v>192</v>
      </c>
      <c r="E12" s="103" t="s">
        <v>196</v>
      </c>
      <c r="G12" s="12"/>
      <c r="H12" s="11"/>
      <c r="I12" s="11"/>
      <c r="J12" s="209"/>
      <c r="L12" s="11"/>
      <c r="M12" s="11"/>
      <c r="N12" s="11"/>
      <c r="O12" s="19"/>
      <c r="P12" s="9"/>
    </row>
    <row r="13" spans="1:17">
      <c r="B13" s="11" t="s">
        <v>205</v>
      </c>
      <c r="C13" s="11" t="s">
        <v>100</v>
      </c>
      <c r="D13" s="11" t="s">
        <v>192</v>
      </c>
      <c r="E13" s="103" t="s">
        <v>196</v>
      </c>
      <c r="G13" s="11" t="s">
        <v>206</v>
      </c>
      <c r="H13" s="11"/>
      <c r="I13" s="11" t="s">
        <v>189</v>
      </c>
      <c r="J13" s="209"/>
      <c r="L13" s="11" t="s">
        <v>207</v>
      </c>
      <c r="M13" s="11"/>
      <c r="N13" s="11" t="s">
        <v>189</v>
      </c>
      <c r="O13" s="19"/>
      <c r="P13" s="9"/>
    </row>
    <row r="14" spans="1:17">
      <c r="B14" s="11"/>
      <c r="C14" s="11" t="s">
        <v>208</v>
      </c>
      <c r="D14" s="11" t="s">
        <v>192</v>
      </c>
      <c r="E14" s="103" t="s">
        <v>209</v>
      </c>
      <c r="G14" s="9"/>
      <c r="H14" s="9"/>
      <c r="I14" s="9"/>
      <c r="J14" s="17"/>
      <c r="L14" s="9"/>
      <c r="M14" s="9"/>
      <c r="N14" s="9"/>
      <c r="O14" s="17"/>
      <c r="P14" s="9"/>
    </row>
    <row r="15" spans="1:17">
      <c r="B15" s="11" t="s">
        <v>210</v>
      </c>
      <c r="C15" s="11" t="s">
        <v>138</v>
      </c>
      <c r="D15" s="11"/>
      <c r="E15" s="103" t="s">
        <v>211</v>
      </c>
      <c r="G15" s="10" t="s">
        <v>212</v>
      </c>
      <c r="H15" s="10" t="s">
        <v>184</v>
      </c>
      <c r="I15" s="10" t="s">
        <v>69</v>
      </c>
      <c r="J15" s="18" t="s">
        <v>213</v>
      </c>
      <c r="L15" s="10" t="s">
        <v>214</v>
      </c>
      <c r="M15" s="10" t="s">
        <v>184</v>
      </c>
      <c r="N15" s="10" t="s">
        <v>69</v>
      </c>
      <c r="O15" s="18" t="s">
        <v>213</v>
      </c>
      <c r="P15" s="10" t="s">
        <v>215</v>
      </c>
    </row>
    <row r="16" spans="1:17">
      <c r="B16" s="11" t="s">
        <v>216</v>
      </c>
      <c r="C16" s="11" t="s">
        <v>217</v>
      </c>
      <c r="D16" s="11" t="s">
        <v>192</v>
      </c>
      <c r="E16" s="103" t="s">
        <v>218</v>
      </c>
      <c r="G16" s="11" t="s">
        <v>219</v>
      </c>
      <c r="H16" s="11" t="s">
        <v>220</v>
      </c>
      <c r="I16" s="11" t="s">
        <v>189</v>
      </c>
      <c r="J16" s="19">
        <f>O17</f>
        <v>44799</v>
      </c>
      <c r="L16" s="11" t="s">
        <v>221</v>
      </c>
      <c r="M16" s="11"/>
      <c r="N16" s="11" t="s">
        <v>189</v>
      </c>
      <c r="O16" s="19">
        <f>O29+P16</f>
        <v>44799</v>
      </c>
      <c r="P16" s="11">
        <v>-60</v>
      </c>
    </row>
    <row r="17" spans="2:16">
      <c r="B17" s="11" t="s">
        <v>216</v>
      </c>
      <c r="C17" s="11" t="s">
        <v>222</v>
      </c>
      <c r="D17" s="11" t="s">
        <v>192</v>
      </c>
      <c r="E17" s="103" t="s">
        <v>218</v>
      </c>
      <c r="G17" s="11" t="s">
        <v>223</v>
      </c>
      <c r="H17" s="11" t="s">
        <v>220</v>
      </c>
      <c r="I17" s="11" t="s">
        <v>189</v>
      </c>
      <c r="J17" s="19">
        <f>O30-25</f>
        <v>44834</v>
      </c>
      <c r="L17" s="11" t="s">
        <v>224</v>
      </c>
      <c r="M17" s="11"/>
      <c r="N17" s="11" t="s">
        <v>189</v>
      </c>
      <c r="O17" s="19">
        <f>O29+P17</f>
        <v>44799</v>
      </c>
      <c r="P17" s="11">
        <v>-60</v>
      </c>
    </row>
    <row r="18" spans="2:16">
      <c r="B18" s="11" t="s">
        <v>216</v>
      </c>
      <c r="C18" s="11" t="s">
        <v>225</v>
      </c>
      <c r="D18" s="11" t="s">
        <v>192</v>
      </c>
      <c r="E18" s="103" t="s">
        <v>226</v>
      </c>
      <c r="G18" s="11" t="s">
        <v>227</v>
      </c>
      <c r="H18" s="11" t="s">
        <v>220</v>
      </c>
      <c r="I18" s="11" t="s">
        <v>189</v>
      </c>
      <c r="J18" s="19">
        <f>O30-25</f>
        <v>44834</v>
      </c>
      <c r="L18" s="11" t="s">
        <v>228</v>
      </c>
      <c r="M18" s="11"/>
      <c r="N18" s="11" t="s">
        <v>189</v>
      </c>
      <c r="O18" s="19">
        <f>O29+P18</f>
        <v>44839</v>
      </c>
      <c r="P18" s="11">
        <v>-20</v>
      </c>
    </row>
    <row r="19" spans="2:16">
      <c r="B19" s="9"/>
      <c r="C19" s="9"/>
      <c r="D19" s="9"/>
      <c r="E19" s="17"/>
      <c r="G19" s="11"/>
      <c r="H19" s="11"/>
      <c r="I19" s="11"/>
      <c r="J19" s="19"/>
      <c r="L19" s="11"/>
      <c r="M19" s="11"/>
      <c r="N19" s="11"/>
      <c r="O19" s="19"/>
      <c r="P19" s="11"/>
    </row>
    <row r="20" spans="2:16">
      <c r="B20" s="10" t="s">
        <v>229</v>
      </c>
      <c r="C20" s="10" t="s">
        <v>184</v>
      </c>
      <c r="D20" s="10" t="s">
        <v>69</v>
      </c>
      <c r="E20" s="18" t="s">
        <v>213</v>
      </c>
      <c r="G20" s="11"/>
      <c r="H20" s="11"/>
      <c r="I20" s="11"/>
      <c r="J20" s="19"/>
      <c r="L20" s="11"/>
      <c r="M20" s="11"/>
      <c r="N20" s="11"/>
      <c r="O20" s="19"/>
      <c r="P20" s="11"/>
    </row>
    <row r="21" spans="2:16">
      <c r="B21" s="11" t="s">
        <v>230</v>
      </c>
      <c r="C21" s="11" t="s">
        <v>220</v>
      </c>
      <c r="D21" s="11" t="s">
        <v>192</v>
      </c>
      <c r="E21" s="19"/>
      <c r="G21" s="11"/>
      <c r="H21" s="11"/>
      <c r="I21" s="11"/>
      <c r="J21" s="19"/>
      <c r="L21" s="11"/>
      <c r="M21" s="11"/>
      <c r="N21" s="11"/>
      <c r="O21" s="19"/>
      <c r="P21" s="11"/>
    </row>
    <row r="22" spans="2:16">
      <c r="B22" s="11" t="s">
        <v>231</v>
      </c>
      <c r="C22" s="11" t="s">
        <v>220</v>
      </c>
      <c r="D22" s="11" t="s">
        <v>192</v>
      </c>
      <c r="E22" s="19" t="s">
        <v>232</v>
      </c>
      <c r="G22" s="11"/>
      <c r="H22" s="11"/>
      <c r="I22" s="11"/>
      <c r="J22" s="19"/>
      <c r="L22" s="11"/>
      <c r="M22" s="11"/>
      <c r="N22" s="11"/>
      <c r="O22" s="19"/>
      <c r="P22" s="11"/>
    </row>
    <row r="23" spans="2:16">
      <c r="B23" s="11" t="s">
        <v>233</v>
      </c>
      <c r="C23" s="11" t="s">
        <v>220</v>
      </c>
      <c r="D23" s="11" t="s">
        <v>192</v>
      </c>
      <c r="E23" s="19" t="s">
        <v>234</v>
      </c>
      <c r="G23" s="11"/>
      <c r="H23" s="11"/>
      <c r="I23" s="11"/>
      <c r="J23" s="19"/>
      <c r="L23" s="11"/>
      <c r="M23" s="11"/>
      <c r="N23" s="11"/>
      <c r="O23" s="19"/>
      <c r="P23" s="11"/>
    </row>
    <row r="24" spans="2:16">
      <c r="B24" s="11" t="s">
        <v>235</v>
      </c>
      <c r="C24" s="11" t="s">
        <v>220</v>
      </c>
      <c r="D24" s="11" t="s">
        <v>189</v>
      </c>
      <c r="E24" s="19"/>
      <c r="G24" s="11" t="s">
        <v>236</v>
      </c>
      <c r="H24" s="11" t="s">
        <v>237</v>
      </c>
      <c r="I24" s="11" t="s">
        <v>189</v>
      </c>
      <c r="J24" s="19">
        <f>O29-90</f>
        <v>44769</v>
      </c>
      <c r="L24" s="11" t="s">
        <v>238</v>
      </c>
      <c r="M24" s="11"/>
      <c r="N24" s="11" t="s">
        <v>189</v>
      </c>
      <c r="O24" s="19">
        <f>O29+P24</f>
        <v>44839</v>
      </c>
      <c r="P24" s="11">
        <v>-20</v>
      </c>
    </row>
    <row r="25" spans="2:16">
      <c r="B25" s="11" t="s">
        <v>239</v>
      </c>
      <c r="C25" s="11"/>
      <c r="D25" s="11"/>
      <c r="E25" s="19"/>
      <c r="G25" s="11" t="s">
        <v>240</v>
      </c>
      <c r="H25" s="11" t="s">
        <v>241</v>
      </c>
      <c r="I25" s="11" t="s">
        <v>189</v>
      </c>
      <c r="J25" s="19">
        <f>O29-90</f>
        <v>44769</v>
      </c>
      <c r="L25" s="11" t="s">
        <v>242</v>
      </c>
      <c r="M25" s="11"/>
      <c r="N25" s="11" t="s">
        <v>189</v>
      </c>
      <c r="O25" s="19">
        <f>O29+P25</f>
        <v>44849</v>
      </c>
      <c r="P25" s="11">
        <v>-10</v>
      </c>
    </row>
    <row r="26" spans="2:16">
      <c r="B26" s="11" t="s">
        <v>243</v>
      </c>
      <c r="C26" s="11"/>
      <c r="D26" s="11"/>
      <c r="E26" s="19"/>
      <c r="G26" s="11" t="s">
        <v>244</v>
      </c>
      <c r="H26" s="11" t="s">
        <v>220</v>
      </c>
      <c r="I26" s="11" t="s">
        <v>189</v>
      </c>
      <c r="J26" s="19">
        <f>O26</f>
        <v>44849</v>
      </c>
      <c r="L26" s="11" t="s">
        <v>245</v>
      </c>
      <c r="M26" s="11"/>
      <c r="N26" s="11" t="s">
        <v>189</v>
      </c>
      <c r="O26" s="19">
        <f>O29+P26</f>
        <v>44849</v>
      </c>
      <c r="P26" s="11">
        <v>-10</v>
      </c>
    </row>
    <row r="27" spans="2:16">
      <c r="B27" s="11" t="s">
        <v>246</v>
      </c>
      <c r="C27" s="11"/>
      <c r="D27" s="11"/>
      <c r="E27" s="19"/>
      <c r="G27" s="11" t="s">
        <v>247</v>
      </c>
      <c r="H27" s="11" t="s">
        <v>220</v>
      </c>
      <c r="I27" s="11" t="s">
        <v>189</v>
      </c>
      <c r="J27" s="19">
        <f>O28</f>
        <v>44856</v>
      </c>
      <c r="L27" s="11" t="s">
        <v>248</v>
      </c>
      <c r="M27" s="11"/>
      <c r="N27" s="11" t="s">
        <v>189</v>
      </c>
      <c r="O27" s="19">
        <f>O29+P27</f>
        <v>44854</v>
      </c>
      <c r="P27" s="11">
        <v>-5</v>
      </c>
    </row>
    <row r="28" spans="2:16">
      <c r="B28" s="11" t="s">
        <v>249</v>
      </c>
      <c r="C28" s="11"/>
      <c r="D28" s="11" t="s">
        <v>192</v>
      </c>
      <c r="E28" s="19" t="s">
        <v>250</v>
      </c>
      <c r="G28" s="11" t="s">
        <v>251</v>
      </c>
      <c r="H28" s="11" t="s">
        <v>220</v>
      </c>
      <c r="I28" s="11" t="s">
        <v>189</v>
      </c>
      <c r="J28" s="25">
        <f>O29</f>
        <v>44859</v>
      </c>
      <c r="L28" s="11" t="s">
        <v>252</v>
      </c>
      <c r="M28" s="11"/>
      <c r="N28" s="11" t="s">
        <v>189</v>
      </c>
      <c r="O28" s="19">
        <f>O29+P28</f>
        <v>44856</v>
      </c>
      <c r="P28" s="11">
        <v>-3</v>
      </c>
    </row>
    <row r="29" spans="2:16">
      <c r="B29" s="11" t="s">
        <v>253</v>
      </c>
      <c r="C29" s="11" t="s">
        <v>144</v>
      </c>
      <c r="D29" s="11" t="s">
        <v>254</v>
      </c>
      <c r="E29" s="19"/>
      <c r="G29" s="11" t="s">
        <v>255</v>
      </c>
      <c r="H29" s="11" t="s">
        <v>220</v>
      </c>
      <c r="I29" s="11" t="s">
        <v>189</v>
      </c>
      <c r="J29" s="19">
        <f>O30</f>
        <v>44859</v>
      </c>
      <c r="L29" s="27" t="s">
        <v>256</v>
      </c>
      <c r="M29" s="28"/>
      <c r="N29" s="32" t="s">
        <v>189</v>
      </c>
      <c r="O29" s="30">
        <v>44859</v>
      </c>
      <c r="P29" s="31">
        <v>0</v>
      </c>
    </row>
    <row r="30" spans="2:16">
      <c r="B30" s="11" t="s">
        <v>257</v>
      </c>
      <c r="C30" s="11" t="s">
        <v>220</v>
      </c>
      <c r="D30" s="11" t="s">
        <v>189</v>
      </c>
      <c r="E30" s="19"/>
      <c r="G30" s="11" t="s">
        <v>258</v>
      </c>
      <c r="H30" s="11" t="s">
        <v>259</v>
      </c>
      <c r="I30" s="11" t="s">
        <v>189</v>
      </c>
      <c r="J30" s="19">
        <f>O29</f>
        <v>44859</v>
      </c>
      <c r="L30" s="11" t="s">
        <v>260</v>
      </c>
      <c r="M30" s="11"/>
      <c r="N30" s="11" t="s">
        <v>189</v>
      </c>
      <c r="O30" s="19">
        <f>O29+P30</f>
        <v>44859</v>
      </c>
      <c r="P30" s="11">
        <v>0</v>
      </c>
    </row>
    <row r="31" spans="2:16">
      <c r="B31" s="11" t="s">
        <v>261</v>
      </c>
      <c r="C31" s="11" t="s">
        <v>262</v>
      </c>
      <c r="D31" s="11" t="s">
        <v>189</v>
      </c>
      <c r="E31" s="19"/>
      <c r="G31" s="11" t="s">
        <v>263</v>
      </c>
      <c r="H31" s="11" t="s">
        <v>259</v>
      </c>
      <c r="I31" s="11" t="s">
        <v>189</v>
      </c>
      <c r="J31" s="19">
        <f>O29</f>
        <v>44859</v>
      </c>
      <c r="L31" s="11" t="s">
        <v>264</v>
      </c>
      <c r="M31" s="11"/>
      <c r="N31" s="11" t="s">
        <v>189</v>
      </c>
      <c r="O31" s="19">
        <f>O29+P31</f>
        <v>44859</v>
      </c>
      <c r="P31" s="11">
        <v>0</v>
      </c>
    </row>
    <row r="32" spans="2:16">
      <c r="B32" s="11" t="s">
        <v>265</v>
      </c>
      <c r="C32" s="11" t="s">
        <v>220</v>
      </c>
      <c r="D32" s="11" t="s">
        <v>192</v>
      </c>
      <c r="E32" s="19"/>
      <c r="G32" s="11" t="s">
        <v>266</v>
      </c>
      <c r="H32" s="11" t="s">
        <v>259</v>
      </c>
      <c r="I32" s="11" t="s">
        <v>189</v>
      </c>
      <c r="J32" s="19">
        <f>O29</f>
        <v>44859</v>
      </c>
      <c r="L32" s="11" t="s">
        <v>267</v>
      </c>
      <c r="M32" s="11"/>
      <c r="N32" s="11" t="s">
        <v>189</v>
      </c>
      <c r="O32" s="19">
        <f>O29+P32</f>
        <v>44860</v>
      </c>
      <c r="P32" s="11">
        <v>1</v>
      </c>
    </row>
    <row r="33" spans="2:16">
      <c r="B33" s="11" t="s">
        <v>268</v>
      </c>
      <c r="C33" s="11" t="s">
        <v>220</v>
      </c>
      <c r="D33" s="11" t="s">
        <v>186</v>
      </c>
      <c r="E33" s="19" t="s">
        <v>269</v>
      </c>
      <c r="G33" s="11" t="s">
        <v>270</v>
      </c>
      <c r="H33" s="11" t="s">
        <v>259</v>
      </c>
      <c r="I33" s="11" t="s">
        <v>189</v>
      </c>
      <c r="J33" s="19">
        <f>O29</f>
        <v>44859</v>
      </c>
      <c r="L33" s="11" t="s">
        <v>271</v>
      </c>
      <c r="M33" s="11"/>
      <c r="N33" s="11" t="s">
        <v>189</v>
      </c>
      <c r="O33" s="19">
        <f>O29+P33</f>
        <v>44860</v>
      </c>
      <c r="P33" s="11">
        <v>1</v>
      </c>
    </row>
    <row r="34" spans="2:16">
      <c r="B34" s="11" t="s">
        <v>272</v>
      </c>
      <c r="C34" s="11" t="s">
        <v>259</v>
      </c>
      <c r="D34" s="11" t="s">
        <v>254</v>
      </c>
      <c r="E34" s="19"/>
      <c r="G34" s="11" t="s">
        <v>273</v>
      </c>
      <c r="H34" s="11" t="s">
        <v>259</v>
      </c>
      <c r="I34" s="11" t="s">
        <v>189</v>
      </c>
      <c r="J34" s="19">
        <f>O29</f>
        <v>44859</v>
      </c>
      <c r="L34" s="11" t="s">
        <v>274</v>
      </c>
      <c r="M34" s="11"/>
      <c r="N34" s="11" t="s">
        <v>189</v>
      </c>
      <c r="O34" s="19">
        <f>O29+P34</f>
        <v>44861</v>
      </c>
      <c r="P34" s="11">
        <v>2</v>
      </c>
    </row>
    <row r="35" spans="2:16">
      <c r="B35" s="11" t="s">
        <v>275</v>
      </c>
      <c r="C35" s="11"/>
      <c r="D35" s="11"/>
      <c r="E35" s="19"/>
      <c r="G35" s="11" t="s">
        <v>276</v>
      </c>
      <c r="H35" s="11" t="s">
        <v>259</v>
      </c>
      <c r="I35" s="11" t="s">
        <v>189</v>
      </c>
      <c r="J35" s="19">
        <f>O29</f>
        <v>44859</v>
      </c>
      <c r="L35" s="11" t="s">
        <v>277</v>
      </c>
      <c r="M35" s="11"/>
      <c r="N35" s="11" t="s">
        <v>189</v>
      </c>
      <c r="O35" s="19">
        <f>O29+P35</f>
        <v>44861</v>
      </c>
      <c r="P35" s="11">
        <v>2</v>
      </c>
    </row>
    <row r="36" spans="2:16">
      <c r="B36" s="11" t="s">
        <v>278</v>
      </c>
      <c r="C36" s="11"/>
      <c r="D36" s="11"/>
      <c r="E36" s="19"/>
      <c r="G36" s="11" t="s">
        <v>279</v>
      </c>
      <c r="H36" s="11" t="s">
        <v>220</v>
      </c>
      <c r="I36" s="11" t="s">
        <v>189</v>
      </c>
      <c r="J36" s="19">
        <f>O36</f>
        <v>44873</v>
      </c>
      <c r="L36" s="11" t="s">
        <v>280</v>
      </c>
      <c r="M36" s="11"/>
      <c r="N36" s="11" t="s">
        <v>189</v>
      </c>
      <c r="O36" s="19">
        <f>O29+P36</f>
        <v>44873</v>
      </c>
      <c r="P36" s="11">
        <v>14</v>
      </c>
    </row>
    <row r="37" spans="2:16">
      <c r="B37" s="11" t="s">
        <v>281</v>
      </c>
      <c r="C37" s="11" t="s">
        <v>220</v>
      </c>
      <c r="D37" s="11" t="s">
        <v>189</v>
      </c>
      <c r="E37" s="19"/>
      <c r="G37" s="11" t="s">
        <v>282</v>
      </c>
      <c r="H37" s="11" t="s">
        <v>220</v>
      </c>
      <c r="I37" s="11" t="s">
        <v>189</v>
      </c>
      <c r="J37" s="19">
        <f>O36</f>
        <v>44873</v>
      </c>
      <c r="L37" s="11" t="s">
        <v>283</v>
      </c>
      <c r="M37" s="11"/>
      <c r="N37" s="11" t="s">
        <v>189</v>
      </c>
      <c r="O37" s="19">
        <f>O29+P37</f>
        <v>44880</v>
      </c>
      <c r="P37" s="11">
        <v>21</v>
      </c>
    </row>
    <row r="38" spans="2:16">
      <c r="B38" s="11" t="s">
        <v>284</v>
      </c>
      <c r="C38" s="11" t="s">
        <v>220</v>
      </c>
      <c r="D38" s="11" t="s">
        <v>189</v>
      </c>
      <c r="E38" s="19"/>
      <c r="G38" s="11" t="s">
        <v>285</v>
      </c>
      <c r="H38" s="11" t="s">
        <v>220</v>
      </c>
      <c r="I38" s="11" t="s">
        <v>189</v>
      </c>
      <c r="J38" s="19">
        <f>O36</f>
        <v>44873</v>
      </c>
      <c r="L38" s="12"/>
      <c r="M38" s="12"/>
      <c r="N38" s="13"/>
      <c r="O38" s="21"/>
      <c r="P38" s="12"/>
    </row>
    <row r="39" spans="2:16">
      <c r="B39" s="11" t="s">
        <v>286</v>
      </c>
      <c r="C39" s="11" t="s">
        <v>220</v>
      </c>
      <c r="D39" s="11" t="s">
        <v>189</v>
      </c>
      <c r="E39" s="19"/>
      <c r="G39" s="11" t="s">
        <v>287</v>
      </c>
      <c r="H39" s="11" t="s">
        <v>220</v>
      </c>
      <c r="I39" s="11" t="s">
        <v>189</v>
      </c>
      <c r="J39" s="19">
        <f>O36</f>
        <v>44873</v>
      </c>
      <c r="L39" s="11"/>
      <c r="M39" s="11"/>
      <c r="N39" s="14"/>
      <c r="O39" s="22"/>
      <c r="P39" s="11"/>
    </row>
    <row r="40" spans="2:16">
      <c r="B40" s="11" t="s">
        <v>288</v>
      </c>
      <c r="C40" s="11" t="s">
        <v>220</v>
      </c>
      <c r="D40" s="11" t="s">
        <v>189</v>
      </c>
      <c r="E40" s="19"/>
      <c r="G40" s="11" t="s">
        <v>289</v>
      </c>
      <c r="H40" s="11" t="s">
        <v>220</v>
      </c>
      <c r="I40" s="11" t="s">
        <v>189</v>
      </c>
      <c r="J40" s="19">
        <f>O36</f>
        <v>44873</v>
      </c>
      <c r="L40" s="11"/>
      <c r="M40" s="11"/>
      <c r="N40" s="11"/>
      <c r="O40" s="19"/>
      <c r="P40" s="11"/>
    </row>
    <row r="41" spans="2:16">
      <c r="B41" s="11" t="s">
        <v>290</v>
      </c>
      <c r="C41" s="11" t="s">
        <v>220</v>
      </c>
      <c r="D41" s="11" t="s">
        <v>186</v>
      </c>
      <c r="E41" s="19"/>
      <c r="G41" s="11" t="s">
        <v>291</v>
      </c>
      <c r="H41" s="11" t="s">
        <v>259</v>
      </c>
      <c r="I41" s="11" t="s">
        <v>189</v>
      </c>
      <c r="J41" s="19">
        <f>O29</f>
        <v>44859</v>
      </c>
      <c r="L41" s="11"/>
      <c r="M41" s="11"/>
      <c r="N41" s="11"/>
      <c r="O41" s="19"/>
      <c r="P41" s="11"/>
    </row>
    <row r="42" spans="2:16">
      <c r="B42" s="11" t="s">
        <v>292</v>
      </c>
      <c r="C42" s="11" t="s">
        <v>220</v>
      </c>
      <c r="D42" s="11" t="s">
        <v>189</v>
      </c>
      <c r="E42" s="19"/>
      <c r="G42" s="11" t="s">
        <v>293</v>
      </c>
      <c r="H42" s="11" t="s">
        <v>220</v>
      </c>
      <c r="I42" s="11" t="s">
        <v>189</v>
      </c>
      <c r="J42" s="19">
        <f>O37</f>
        <v>44880</v>
      </c>
      <c r="L42" s="11"/>
      <c r="M42" s="11"/>
      <c r="N42" s="11"/>
      <c r="O42" s="19"/>
      <c r="P42" s="11"/>
    </row>
    <row r="43" spans="2:16">
      <c r="B43" s="11" t="s">
        <v>294</v>
      </c>
      <c r="C43" s="11" t="s">
        <v>220</v>
      </c>
      <c r="D43" s="11" t="s">
        <v>189</v>
      </c>
      <c r="E43" s="19"/>
      <c r="G43" s="11" t="s">
        <v>295</v>
      </c>
      <c r="H43" s="11" t="s">
        <v>220</v>
      </c>
      <c r="I43" s="11" t="s">
        <v>189</v>
      </c>
      <c r="J43" s="19">
        <f>O29</f>
        <v>44859</v>
      </c>
      <c r="L43" s="11"/>
      <c r="M43" s="11"/>
      <c r="N43" s="11"/>
      <c r="O43" s="19"/>
      <c r="P43" s="11"/>
    </row>
    <row r="44" spans="2:16">
      <c r="B44" s="11" t="s">
        <v>296</v>
      </c>
      <c r="C44" s="11" t="s">
        <v>220</v>
      </c>
      <c r="D44" s="11" t="s">
        <v>189</v>
      </c>
      <c r="E44" s="19"/>
      <c r="G44" s="11"/>
      <c r="H44" s="11"/>
      <c r="I44" s="11"/>
      <c r="J44" s="19"/>
      <c r="L44" s="11"/>
      <c r="M44" s="11"/>
      <c r="N44" s="11"/>
      <c r="O44" s="19"/>
      <c r="P44" s="11"/>
    </row>
    <row r="45" spans="2:16">
      <c r="B45" s="11" t="s">
        <v>297</v>
      </c>
      <c r="C45" s="11" t="s">
        <v>220</v>
      </c>
      <c r="D45" s="11" t="s">
        <v>192</v>
      </c>
      <c r="E45" s="19"/>
      <c r="G45" s="11"/>
      <c r="H45" s="11"/>
      <c r="I45" s="11"/>
      <c r="J45" s="19"/>
      <c r="L45" s="11"/>
      <c r="M45" s="11"/>
      <c r="N45" s="11"/>
      <c r="O45" s="19"/>
      <c r="P45" s="11"/>
    </row>
    <row r="46" spans="2:16">
      <c r="B46" s="11" t="s">
        <v>298</v>
      </c>
      <c r="C46" s="11" t="s">
        <v>220</v>
      </c>
      <c r="D46" s="11" t="s">
        <v>189</v>
      </c>
      <c r="E46" s="19"/>
      <c r="G46" s="11"/>
      <c r="H46" s="11"/>
      <c r="I46" s="11"/>
      <c r="J46" s="19"/>
      <c r="L46" s="11"/>
      <c r="M46" s="11"/>
      <c r="P46" s="11"/>
    </row>
    <row r="47" spans="2:16">
      <c r="B47" s="11" t="s">
        <v>299</v>
      </c>
      <c r="C47" s="11" t="s">
        <v>300</v>
      </c>
      <c r="D47" s="11" t="s">
        <v>189</v>
      </c>
      <c r="E47" s="19"/>
      <c r="G47" s="11"/>
      <c r="H47" s="11"/>
      <c r="I47" s="11"/>
      <c r="J47" s="19"/>
      <c r="L47" s="11"/>
      <c r="M47" s="11"/>
      <c r="P47" s="11"/>
    </row>
    <row r="48" spans="2:16">
      <c r="B48" s="11" t="s">
        <v>301</v>
      </c>
      <c r="C48" s="11" t="s">
        <v>300</v>
      </c>
      <c r="D48" s="11" t="s">
        <v>189</v>
      </c>
      <c r="E48" s="19"/>
      <c r="G48" s="11"/>
      <c r="H48" s="11"/>
      <c r="L48" s="11"/>
      <c r="M48" s="11"/>
      <c r="P48" s="11"/>
    </row>
    <row r="49" spans="2:16">
      <c r="B49" s="11" t="s">
        <v>302</v>
      </c>
      <c r="C49" s="11" t="s">
        <v>303</v>
      </c>
      <c r="D49" s="11" t="s">
        <v>189</v>
      </c>
      <c r="E49" s="19"/>
      <c r="G49" s="11"/>
      <c r="H49" s="11"/>
      <c r="L49" s="11"/>
      <c r="M49" s="11"/>
      <c r="P49" s="11"/>
    </row>
    <row r="50" spans="2:16">
      <c r="B50" s="11" t="s">
        <v>304</v>
      </c>
      <c r="C50" s="11" t="s">
        <v>305</v>
      </c>
      <c r="D50" s="11" t="s">
        <v>192</v>
      </c>
      <c r="E50" s="19"/>
      <c r="G50" s="11"/>
      <c r="H50" s="11"/>
      <c r="L50" s="11"/>
      <c r="M50" s="11"/>
      <c r="P50" s="11"/>
    </row>
    <row r="51" spans="2:16">
      <c r="B51" s="11" t="s">
        <v>306</v>
      </c>
      <c r="C51" s="11" t="s">
        <v>307</v>
      </c>
      <c r="D51" s="11" t="s">
        <v>189</v>
      </c>
      <c r="E51" s="19"/>
      <c r="G51" s="11"/>
      <c r="H51" s="11"/>
      <c r="L51" s="11"/>
      <c r="M51" s="11"/>
      <c r="P51" s="11"/>
    </row>
    <row r="52" spans="2:16">
      <c r="B52" s="11" t="s">
        <v>308</v>
      </c>
      <c r="C52" s="11" t="s">
        <v>220</v>
      </c>
      <c r="D52" s="11" t="s">
        <v>189</v>
      </c>
      <c r="E52" s="19"/>
      <c r="G52" s="11"/>
      <c r="H52" s="11"/>
      <c r="L52" s="11"/>
      <c r="M52" s="11"/>
      <c r="P52" s="11"/>
    </row>
    <row r="53" spans="2:16">
      <c r="B53" s="11" t="s">
        <v>309</v>
      </c>
      <c r="C53" s="11" t="s">
        <v>300</v>
      </c>
      <c r="D53" s="11" t="s">
        <v>189</v>
      </c>
      <c r="E53" s="19"/>
      <c r="G53" s="11"/>
      <c r="H53" s="11"/>
      <c r="L53" s="11"/>
      <c r="M53" s="11"/>
      <c r="P53" s="11"/>
    </row>
    <row r="54" spans="2:16">
      <c r="B54" s="11" t="s">
        <v>310</v>
      </c>
      <c r="C54" s="11" t="s">
        <v>46</v>
      </c>
      <c r="D54" s="11" t="s">
        <v>189</v>
      </c>
      <c r="E54" s="19"/>
      <c r="G54" s="11"/>
      <c r="H54" s="11"/>
      <c r="L54" s="11"/>
      <c r="M54" s="11"/>
      <c r="P54" s="11"/>
    </row>
    <row r="55" spans="2:16">
      <c r="B55" s="11"/>
      <c r="C55" s="11"/>
      <c r="D55" s="11"/>
      <c r="E55" s="19"/>
      <c r="G55" s="11"/>
      <c r="H55" s="11"/>
      <c r="L55" s="11"/>
      <c r="M55" s="11"/>
      <c r="P55" s="11"/>
    </row>
    <row r="56" spans="2:16">
      <c r="B56" s="10" t="s">
        <v>311</v>
      </c>
      <c r="C56" s="10" t="s">
        <v>184</v>
      </c>
      <c r="D56" s="10" t="s">
        <v>69</v>
      </c>
      <c r="E56" s="18"/>
      <c r="G56" s="11"/>
      <c r="H56" s="11"/>
      <c r="L56" s="11"/>
      <c r="M56" s="11"/>
      <c r="P56" s="11"/>
    </row>
    <row r="57" spans="2:16">
      <c r="B57" s="11" t="s">
        <v>312</v>
      </c>
      <c r="C57" s="11" t="s">
        <v>259</v>
      </c>
      <c r="D57" s="11" t="s">
        <v>189</v>
      </c>
      <c r="E57" s="19"/>
      <c r="G57" s="11"/>
      <c r="H57" s="11"/>
      <c r="L57" s="11"/>
      <c r="M57" s="11"/>
      <c r="P57" s="11"/>
    </row>
    <row r="58" spans="2:16">
      <c r="B58" s="11" t="s">
        <v>313</v>
      </c>
      <c r="C58" s="11" t="s">
        <v>305</v>
      </c>
      <c r="D58" s="11" t="s">
        <v>189</v>
      </c>
      <c r="E58" s="19"/>
      <c r="G58" s="11"/>
      <c r="H58" s="11"/>
    </row>
    <row r="59" spans="2:16">
      <c r="B59" s="4" t="s">
        <v>314</v>
      </c>
      <c r="E59" s="4"/>
      <c r="G59" s="11"/>
      <c r="H59" s="11"/>
    </row>
    <row r="60" spans="2:16">
      <c r="E60" s="4"/>
    </row>
    <row r="61" spans="2:16">
      <c r="B61" s="11" t="s">
        <v>315</v>
      </c>
      <c r="C61" s="11" t="s">
        <v>307</v>
      </c>
      <c r="D61" s="11" t="s">
        <v>189</v>
      </c>
      <c r="E61" s="19"/>
    </row>
    <row r="62" spans="2:16">
      <c r="B62" s="11" t="s">
        <v>316</v>
      </c>
      <c r="C62" s="11" t="s">
        <v>307</v>
      </c>
      <c r="D62" s="11" t="s">
        <v>189</v>
      </c>
      <c r="E62" s="19"/>
    </row>
    <row r="63" spans="2:16">
      <c r="B63" s="11" t="s">
        <v>317</v>
      </c>
      <c r="C63" s="11"/>
      <c r="D63" s="11"/>
      <c r="E63" s="19"/>
    </row>
    <row r="64" spans="2:16">
      <c r="B64" s="11"/>
      <c r="C64" s="11"/>
    </row>
    <row r="65" spans="2:5">
      <c r="B65" s="11"/>
      <c r="C65" s="11"/>
    </row>
    <row r="66" spans="2:5">
      <c r="B66" s="10" t="s">
        <v>318</v>
      </c>
      <c r="C66" s="10" t="s">
        <v>184</v>
      </c>
      <c r="D66" s="10" t="s">
        <v>69</v>
      </c>
      <c r="E66" s="18"/>
    </row>
    <row r="67" spans="2:5">
      <c r="B67" s="11" t="s">
        <v>319</v>
      </c>
      <c r="C67" s="11" t="s">
        <v>320</v>
      </c>
      <c r="D67" s="11" t="s">
        <v>189</v>
      </c>
      <c r="E67" s="19"/>
    </row>
    <row r="68" spans="2:5">
      <c r="B68" s="11" t="s">
        <v>321</v>
      </c>
      <c r="C68" s="11" t="s">
        <v>46</v>
      </c>
      <c r="D68" s="11" t="s">
        <v>189</v>
      </c>
      <c r="E68" s="19"/>
    </row>
    <row r="69" spans="2:5">
      <c r="B69" s="11" t="s">
        <v>322</v>
      </c>
      <c r="C69" s="11" t="s">
        <v>46</v>
      </c>
      <c r="D69" s="11" t="s">
        <v>189</v>
      </c>
      <c r="E69" s="11"/>
    </row>
    <row r="70" spans="2:5">
      <c r="B70" s="11" t="s">
        <v>323</v>
      </c>
      <c r="C70" s="11" t="s">
        <v>46</v>
      </c>
      <c r="D70" s="11" t="s">
        <v>189</v>
      </c>
      <c r="E70" s="11"/>
    </row>
    <row r="71" spans="2:5">
      <c r="B71" s="11" t="s">
        <v>324</v>
      </c>
      <c r="C71" s="11" t="s">
        <v>307</v>
      </c>
      <c r="D71" s="11" t="s">
        <v>189</v>
      </c>
      <c r="E71" s="26"/>
    </row>
    <row r="72" spans="2:5">
      <c r="B72" s="11"/>
      <c r="C72" s="11"/>
    </row>
    <row r="73" spans="2:5">
      <c r="B73" s="11"/>
      <c r="C73" s="11"/>
    </row>
    <row r="74" spans="2:5">
      <c r="B74" s="11"/>
      <c r="C74" s="11"/>
    </row>
    <row r="75" spans="2:5">
      <c r="B75" s="11"/>
      <c r="C75" s="11"/>
    </row>
  </sheetData>
  <mergeCells count="1">
    <mergeCell ref="J7:J13"/>
  </mergeCells>
  <conditionalFormatting sqref="E8:E14">
    <cfRule type="containsText" dxfId="31" priority="1" operator="containsText" text="Hold">
      <formula>NOT(ISERROR(SEARCH("Hold",E8)))</formula>
    </cfRule>
    <cfRule type="containsText" dxfId="30" priority="2" operator="containsText" text="Cancelled">
      <formula>NOT(ISERROR(SEARCH("Cancelled",E8)))</formula>
    </cfRule>
    <cfRule type="containsText" dxfId="29" priority="3" operator="containsText" text="Complete">
      <formula>NOT(ISERROR(SEARCH("Complete",E8)))</formula>
    </cfRule>
    <cfRule type="containsText" dxfId="28" priority="4" operator="containsText" text="Progress">
      <formula>NOT(ISERROR(SEARCH("Progress",E8)))</formula>
    </cfRule>
    <cfRule type="containsText" dxfId="27" priority="5" operator="containsText" text="Not">
      <formula>NOT(ISERROR(SEARCH("Not",E8)))</formula>
    </cfRule>
  </conditionalFormatting>
  <conditionalFormatting sqref="E16:E18">
    <cfRule type="containsText" dxfId="26" priority="26" operator="containsText" text="Hold">
      <formula>NOT(ISERROR(SEARCH("Hold",E16)))</formula>
    </cfRule>
    <cfRule type="containsText" dxfId="25" priority="27" operator="containsText" text="Cancelled">
      <formula>NOT(ISERROR(SEARCH("Cancelled",E16)))</formula>
    </cfRule>
    <cfRule type="containsText" dxfId="24" priority="28" operator="containsText" text="Complete">
      <formula>NOT(ISERROR(SEARCH("Complete",E16)))</formula>
    </cfRule>
    <cfRule type="containsText" dxfId="23" priority="29" operator="containsText" text="Progress">
      <formula>NOT(ISERROR(SEARCH("Progress",E16)))</formula>
    </cfRule>
    <cfRule type="containsText" dxfId="22" priority="30" operator="containsText" text="Not">
      <formula>NOT(ISERROR(SEARCH("Not",E16)))</formula>
    </cfRule>
  </conditionalFormatting>
  <conditionalFormatting sqref="I1:I1048576 D3:D5 D7:D14 D15:E15 D16:D58 D61:D1048576">
    <cfRule type="containsText" dxfId="21" priority="41" operator="containsText" text="Hold">
      <formula>NOT(ISERROR(SEARCH("Hold",D1)))</formula>
    </cfRule>
    <cfRule type="containsText" dxfId="20" priority="42" operator="containsText" text="Cancelled">
      <formula>NOT(ISERROR(SEARCH("Cancelled",D1)))</formula>
    </cfRule>
    <cfRule type="containsText" dxfId="19" priority="43" operator="containsText" text="Complete">
      <formula>NOT(ISERROR(SEARCH("Complete",D1)))</formula>
    </cfRule>
    <cfRule type="containsText" dxfId="18" priority="44" operator="containsText" text="Progress">
      <formula>NOT(ISERROR(SEARCH("Progress",D1)))</formula>
    </cfRule>
    <cfRule type="containsText" dxfId="17" priority="45" operator="containsText" text="Not">
      <formula>NOT(ISERROR(SEARCH("Not",D1)))</formula>
    </cfRule>
  </conditionalFormatting>
  <conditionalFormatting sqref="N1:N1048576">
    <cfRule type="containsText" dxfId="16" priority="36" operator="containsText" text="Hold">
      <formula>NOT(ISERROR(SEARCH("Hold",N1)))</formula>
    </cfRule>
    <cfRule type="containsText" dxfId="15" priority="37" operator="containsText" text="Cancelled">
      <formula>NOT(ISERROR(SEARCH("Cancelled",N1)))</formula>
    </cfRule>
    <cfRule type="containsText" dxfId="14" priority="38" operator="containsText" text="Complete">
      <formula>NOT(ISERROR(SEARCH("Complete",N1)))</formula>
    </cfRule>
    <cfRule type="containsText" dxfId="13" priority="39" operator="containsText" text="Progress">
      <formula>NOT(ISERROR(SEARCH("Progress",N1)))</formula>
    </cfRule>
    <cfRule type="containsText" dxfId="12" priority="40" operator="containsText" text="Not">
      <formula>NOT(ISERROR(SEARCH("Not",N1)))</formula>
    </cfRule>
  </conditionalFormatting>
  <dataValidations count="1">
    <dataValidation type="list" allowBlank="1" showInputMessage="1" showErrorMessage="1" sqref="D3:D5 I1:I5 N1:N5 N7:N1048576 I7:I1048576 D61:D1048576 D7:D58" xr:uid="{713BFB5B-B4DF-481D-8122-E56979D1812A}">
      <formula1>"Not Started,In Progress,Complete,Cancelled,On Hold"</formula1>
    </dataValidation>
  </dataValidations>
  <hyperlinks>
    <hyperlink ref="G3" r:id="rId1" display="link" xr:uid="{4D78BD38-D92F-4D87-A0BD-0084BD436991}"/>
    <hyperlink ref="H3" r:id="rId2" xr:uid="{DBE583DA-6291-4D70-A383-054B3BB2401D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/>
  <dimension ref="A1:R60"/>
  <sheetViews>
    <sheetView topLeftCell="B1" workbookViewId="0">
      <selection activeCell="G38" sqref="G38"/>
    </sheetView>
  </sheetViews>
  <sheetFormatPr defaultColWidth="10.28515625" defaultRowHeight="12"/>
  <cols>
    <col min="1" max="1" width="1.42578125" style="8" customWidth="1"/>
    <col min="2" max="2" width="54.42578125" style="4" customWidth="1"/>
    <col min="3" max="3" width="10" style="4" bestFit="1" customWidth="1"/>
    <col min="4" max="4" width="10.42578125" style="4" bestFit="1" customWidth="1"/>
    <col min="5" max="5" width="8.85546875" style="20" bestFit="1" customWidth="1"/>
    <col min="6" max="6" width="2.140625" style="8" customWidth="1"/>
    <col min="7" max="7" width="40.42578125" style="4" bestFit="1" customWidth="1"/>
    <col min="8" max="8" width="11.28515625" style="4" bestFit="1" customWidth="1"/>
    <col min="9" max="9" width="10.42578125" style="4" bestFit="1" customWidth="1"/>
    <col min="10" max="10" width="8.7109375" style="20" bestFit="1" customWidth="1"/>
    <col min="11" max="11" width="3.42578125" style="8" customWidth="1"/>
    <col min="12" max="12" width="34.42578125" style="4" customWidth="1"/>
    <col min="13" max="13" width="7.28515625" style="4" bestFit="1" customWidth="1"/>
    <col min="14" max="14" width="10.42578125" style="4" bestFit="1" customWidth="1"/>
    <col min="15" max="16" width="11.140625" style="20" customWidth="1"/>
    <col min="17" max="17" width="9.7109375" style="4" bestFit="1" customWidth="1"/>
    <col min="18" max="18" width="3.42578125" style="8" customWidth="1"/>
    <col min="19" max="16384" width="10.28515625" style="4"/>
  </cols>
  <sheetData>
    <row r="1" spans="1:18" ht="30.95">
      <c r="A1" s="1"/>
      <c r="B1" s="2" t="s">
        <v>325</v>
      </c>
      <c r="C1" s="1"/>
      <c r="D1" s="34" t="s">
        <v>174</v>
      </c>
      <c r="E1" s="33">
        <f ca="1">TODAY()</f>
        <v>45489</v>
      </c>
      <c r="F1" s="1"/>
      <c r="G1" s="3"/>
      <c r="H1" s="1"/>
      <c r="I1" s="1"/>
      <c r="J1" s="16"/>
      <c r="K1" s="1"/>
      <c r="L1" s="1"/>
      <c r="M1" s="1"/>
      <c r="N1" s="1"/>
      <c r="O1" s="16"/>
      <c r="P1" s="16"/>
      <c r="Q1" s="1"/>
      <c r="R1" s="1"/>
    </row>
    <row r="2" spans="1:18" ht="20.100000000000001">
      <c r="A2" s="1"/>
      <c r="B2" s="36" t="s">
        <v>326</v>
      </c>
      <c r="C2" s="5"/>
      <c r="D2" s="5"/>
      <c r="E2" s="16"/>
      <c r="F2" s="1"/>
      <c r="G2" s="5"/>
      <c r="H2" s="5"/>
      <c r="I2" s="5"/>
      <c r="J2" s="16"/>
      <c r="K2" s="1"/>
      <c r="L2" s="5"/>
      <c r="M2" s="5"/>
      <c r="N2" s="5"/>
      <c r="O2" s="23"/>
      <c r="P2" s="23"/>
      <c r="Q2" s="5"/>
      <c r="R2" s="1"/>
    </row>
    <row r="3" spans="1:18" s="7" customFormat="1" ht="17.100000000000001">
      <c r="A3" s="1"/>
      <c r="B3" s="35" t="s">
        <v>327</v>
      </c>
      <c r="C3" s="6"/>
      <c r="D3" s="6"/>
      <c r="E3" s="16"/>
      <c r="F3" s="1"/>
      <c r="G3" s="6"/>
      <c r="H3" s="6"/>
      <c r="I3" s="6"/>
      <c r="J3" s="16"/>
      <c r="K3" s="1"/>
      <c r="L3" s="6"/>
      <c r="M3" s="6"/>
      <c r="N3" s="6"/>
      <c r="O3" s="24"/>
      <c r="P3" s="24"/>
      <c r="Q3" s="6"/>
      <c r="R3" s="1"/>
    </row>
    <row r="4" spans="1:18">
      <c r="B4" s="9"/>
      <c r="C4" s="9"/>
      <c r="D4" s="9"/>
      <c r="E4" s="17"/>
      <c r="G4" s="9"/>
      <c r="H4" s="9"/>
      <c r="I4" s="9"/>
      <c r="J4" s="17"/>
      <c r="L4" s="9"/>
      <c r="M4" s="9"/>
      <c r="N4" s="9"/>
      <c r="O4" s="17"/>
      <c r="P4" s="17"/>
      <c r="Q4" s="9"/>
    </row>
    <row r="5" spans="1:18">
      <c r="B5" s="10" t="s">
        <v>178</v>
      </c>
      <c r="C5" s="10" t="s">
        <v>120</v>
      </c>
      <c r="D5" s="10" t="s">
        <v>179</v>
      </c>
      <c r="E5" s="18" t="s">
        <v>180</v>
      </c>
      <c r="G5" s="10" t="s">
        <v>181</v>
      </c>
      <c r="H5" s="10"/>
      <c r="I5" s="10" t="s">
        <v>69</v>
      </c>
      <c r="J5" s="18" t="s">
        <v>182</v>
      </c>
      <c r="L5" s="10" t="s">
        <v>183</v>
      </c>
      <c r="M5" s="10" t="s">
        <v>184</v>
      </c>
      <c r="N5" s="10" t="s">
        <v>69</v>
      </c>
      <c r="O5" s="18" t="s">
        <v>182</v>
      </c>
      <c r="P5" s="18"/>
      <c r="Q5" s="9"/>
    </row>
    <row r="6" spans="1:18">
      <c r="B6" s="11" t="s">
        <v>185</v>
      </c>
      <c r="C6" s="15" t="s">
        <v>144</v>
      </c>
      <c r="D6" s="11" t="s">
        <v>192</v>
      </c>
      <c r="E6" s="19" t="s">
        <v>328</v>
      </c>
      <c r="G6" s="11" t="s">
        <v>329</v>
      </c>
      <c r="H6" s="15"/>
      <c r="I6" s="11" t="s">
        <v>192</v>
      </c>
      <c r="J6" s="209"/>
      <c r="L6" s="11" t="s">
        <v>190</v>
      </c>
      <c r="M6" s="15"/>
      <c r="N6" s="11" t="s">
        <v>186</v>
      </c>
      <c r="O6" s="19"/>
      <c r="P6" s="19"/>
      <c r="Q6" s="9"/>
    </row>
    <row r="7" spans="1:18">
      <c r="B7" s="11" t="s">
        <v>191</v>
      </c>
      <c r="C7" s="11" t="s">
        <v>330</v>
      </c>
      <c r="D7" s="11" t="s">
        <v>192</v>
      </c>
      <c r="E7" s="19" t="s">
        <v>331</v>
      </c>
      <c r="G7" s="11" t="s">
        <v>332</v>
      </c>
      <c r="H7" s="11"/>
      <c r="I7" s="11" t="s">
        <v>192</v>
      </c>
      <c r="J7" s="209"/>
      <c r="L7" s="11" t="s">
        <v>194</v>
      </c>
      <c r="M7" s="11"/>
      <c r="N7" s="11" t="s">
        <v>186</v>
      </c>
      <c r="O7" s="19"/>
      <c r="P7" s="19"/>
      <c r="Q7" s="9"/>
    </row>
    <row r="8" spans="1:18">
      <c r="B8" s="11" t="s">
        <v>205</v>
      </c>
      <c r="C8" s="11" t="s">
        <v>262</v>
      </c>
      <c r="D8" s="11" t="s">
        <v>192</v>
      </c>
      <c r="E8" s="19" t="s">
        <v>331</v>
      </c>
      <c r="G8" s="11" t="s">
        <v>333</v>
      </c>
      <c r="H8" s="11"/>
      <c r="I8" s="11" t="s">
        <v>192</v>
      </c>
      <c r="J8" s="209"/>
      <c r="L8" s="11" t="s">
        <v>198</v>
      </c>
      <c r="M8" s="11"/>
      <c r="N8" s="11" t="s">
        <v>186</v>
      </c>
      <c r="O8" s="19"/>
      <c r="P8" s="19"/>
      <c r="Q8" s="9"/>
    </row>
    <row r="9" spans="1:18">
      <c r="B9" s="11" t="s">
        <v>334</v>
      </c>
      <c r="C9" s="11" t="s">
        <v>46</v>
      </c>
      <c r="D9" s="11" t="s">
        <v>186</v>
      </c>
      <c r="E9" s="19"/>
      <c r="G9" s="11" t="s">
        <v>335</v>
      </c>
      <c r="H9" s="11"/>
      <c r="I9" s="11" t="s">
        <v>192</v>
      </c>
      <c r="J9" s="209"/>
      <c r="L9" s="11" t="s">
        <v>201</v>
      </c>
      <c r="M9" s="11"/>
      <c r="N9" s="11" t="s">
        <v>186</v>
      </c>
      <c r="O9" s="19"/>
      <c r="P9" s="19"/>
      <c r="Q9" s="9"/>
    </row>
    <row r="10" spans="1:18">
      <c r="B10" s="11" t="s">
        <v>336</v>
      </c>
      <c r="C10" s="11" t="s">
        <v>259</v>
      </c>
      <c r="D10" s="11" t="s">
        <v>192</v>
      </c>
      <c r="E10" s="19" t="s">
        <v>328</v>
      </c>
      <c r="G10" s="11" t="s">
        <v>206</v>
      </c>
      <c r="H10" s="11"/>
      <c r="I10" s="11" t="s">
        <v>254</v>
      </c>
      <c r="J10" s="209"/>
      <c r="L10" s="11" t="s">
        <v>207</v>
      </c>
      <c r="M10" s="11"/>
      <c r="N10" s="11" t="s">
        <v>186</v>
      </c>
      <c r="O10" s="19"/>
      <c r="P10" s="19"/>
      <c r="Q10" s="9"/>
    </row>
    <row r="11" spans="1:18">
      <c r="B11" s="9"/>
      <c r="C11" s="9"/>
      <c r="D11" s="9"/>
      <c r="E11" s="17"/>
      <c r="G11" s="9"/>
      <c r="H11" s="9"/>
      <c r="I11" s="9"/>
      <c r="J11" s="17"/>
      <c r="L11" s="9"/>
      <c r="M11" s="9"/>
      <c r="N11" s="9"/>
      <c r="O11" s="17"/>
      <c r="P11" s="17"/>
      <c r="Q11" s="9"/>
    </row>
    <row r="12" spans="1:18">
      <c r="B12" s="10" t="s">
        <v>229</v>
      </c>
      <c r="C12" s="10" t="s">
        <v>184</v>
      </c>
      <c r="D12" s="10" t="s">
        <v>69</v>
      </c>
      <c r="E12" s="18" t="s">
        <v>213</v>
      </c>
      <c r="G12" s="10" t="s">
        <v>212</v>
      </c>
      <c r="H12" s="10" t="s">
        <v>184</v>
      </c>
      <c r="I12" s="10" t="s">
        <v>69</v>
      </c>
      <c r="J12" s="18" t="s">
        <v>213</v>
      </c>
      <c r="L12" s="10" t="s">
        <v>214</v>
      </c>
      <c r="M12" s="10" t="s">
        <v>184</v>
      </c>
      <c r="N12" s="10" t="s">
        <v>69</v>
      </c>
      <c r="O12" s="18" t="s">
        <v>337</v>
      </c>
      <c r="P12" s="18" t="s">
        <v>338</v>
      </c>
      <c r="Q12" s="10" t="s">
        <v>215</v>
      </c>
    </row>
    <row r="13" spans="1:18">
      <c r="B13" s="11" t="s">
        <v>339</v>
      </c>
      <c r="C13" s="11" t="s">
        <v>220</v>
      </c>
      <c r="D13" s="11" t="s">
        <v>192</v>
      </c>
      <c r="E13" s="19">
        <v>44756</v>
      </c>
      <c r="G13" s="11" t="s">
        <v>219</v>
      </c>
      <c r="H13" s="11" t="s">
        <v>220</v>
      </c>
      <c r="I13" s="11" t="s">
        <v>192</v>
      </c>
      <c r="J13" s="19">
        <f>O14</f>
        <v>44728</v>
      </c>
      <c r="L13" s="11" t="s">
        <v>221</v>
      </c>
      <c r="M13" s="11"/>
      <c r="N13" s="11" t="s">
        <v>189</v>
      </c>
      <c r="O13" s="19">
        <f>O21+Q13</f>
        <v>44728</v>
      </c>
      <c r="P13" s="19"/>
      <c r="Q13" s="11">
        <v>-60</v>
      </c>
    </row>
    <row r="14" spans="1:18">
      <c r="B14" s="11" t="s">
        <v>231</v>
      </c>
      <c r="C14" s="11" t="s">
        <v>220</v>
      </c>
      <c r="D14" s="11" t="s">
        <v>192</v>
      </c>
      <c r="E14" s="19">
        <v>44756</v>
      </c>
      <c r="G14" s="11" t="s">
        <v>223</v>
      </c>
      <c r="H14" s="11" t="s">
        <v>220</v>
      </c>
      <c r="I14" s="11" t="s">
        <v>192</v>
      </c>
      <c r="J14" s="19">
        <f>O22-25</f>
        <v>44763</v>
      </c>
      <c r="L14" s="11" t="s">
        <v>224</v>
      </c>
      <c r="M14" s="11"/>
      <c r="N14" s="11" t="s">
        <v>186</v>
      </c>
      <c r="O14" s="19">
        <f>O21+Q14</f>
        <v>44728</v>
      </c>
      <c r="P14" s="19"/>
      <c r="Q14" s="11">
        <v>-60</v>
      </c>
    </row>
    <row r="15" spans="1:18">
      <c r="B15" s="11" t="s">
        <v>233</v>
      </c>
      <c r="C15" s="11" t="s">
        <v>220</v>
      </c>
      <c r="D15" s="11" t="s">
        <v>192</v>
      </c>
      <c r="E15" s="19">
        <v>44756</v>
      </c>
      <c r="G15" s="11" t="s">
        <v>227</v>
      </c>
      <c r="H15" s="11" t="s">
        <v>220</v>
      </c>
      <c r="I15" s="11" t="s">
        <v>186</v>
      </c>
      <c r="J15" s="19">
        <f>O22-25</f>
        <v>44763</v>
      </c>
      <c r="L15" s="11" t="s">
        <v>228</v>
      </c>
      <c r="M15" s="11"/>
      <c r="N15" s="11" t="s">
        <v>254</v>
      </c>
      <c r="O15" s="19">
        <f>O21+Q15</f>
        <v>44768</v>
      </c>
      <c r="P15" s="19"/>
      <c r="Q15" s="11">
        <v>-20</v>
      </c>
    </row>
    <row r="16" spans="1:18">
      <c r="B16" s="11" t="s">
        <v>253</v>
      </c>
      <c r="C16" s="11" t="s">
        <v>144</v>
      </c>
      <c r="D16" s="11" t="s">
        <v>192</v>
      </c>
      <c r="E16" s="19">
        <v>44756</v>
      </c>
      <c r="G16" s="11" t="s">
        <v>236</v>
      </c>
      <c r="H16" s="11" t="s">
        <v>237</v>
      </c>
      <c r="I16" s="11" t="s">
        <v>254</v>
      </c>
      <c r="J16" s="19">
        <v>44763</v>
      </c>
      <c r="L16" s="11" t="s">
        <v>238</v>
      </c>
      <c r="M16" s="11"/>
      <c r="N16" s="11" t="s">
        <v>189</v>
      </c>
      <c r="O16" s="19">
        <f>O21+Q16</f>
        <v>44768</v>
      </c>
      <c r="P16" s="19">
        <v>44775</v>
      </c>
      <c r="Q16" s="11">
        <v>-20</v>
      </c>
    </row>
    <row r="17" spans="2:17">
      <c r="B17" s="11" t="s">
        <v>257</v>
      </c>
      <c r="C17" s="11" t="s">
        <v>220</v>
      </c>
      <c r="D17" s="11" t="s">
        <v>192</v>
      </c>
      <c r="E17" s="19">
        <v>44756</v>
      </c>
      <c r="G17" s="11" t="s">
        <v>240</v>
      </c>
      <c r="H17" s="11" t="s">
        <v>241</v>
      </c>
      <c r="I17" s="11" t="s">
        <v>186</v>
      </c>
      <c r="J17" s="19">
        <v>44763</v>
      </c>
      <c r="L17" s="11" t="s">
        <v>242</v>
      </c>
      <c r="M17" s="11"/>
      <c r="N17" s="11" t="s">
        <v>189</v>
      </c>
      <c r="O17" s="19">
        <f>O21+Q17</f>
        <v>44778</v>
      </c>
      <c r="P17" s="19"/>
      <c r="Q17" s="11">
        <v>-10</v>
      </c>
    </row>
    <row r="18" spans="2:17">
      <c r="B18" s="11" t="s">
        <v>261</v>
      </c>
      <c r="C18" s="11" t="s">
        <v>262</v>
      </c>
      <c r="D18" s="11" t="s">
        <v>186</v>
      </c>
      <c r="E18" s="19">
        <v>44757</v>
      </c>
      <c r="G18" s="11" t="s">
        <v>244</v>
      </c>
      <c r="H18" s="11" t="s">
        <v>220</v>
      </c>
      <c r="I18" s="11" t="s">
        <v>189</v>
      </c>
      <c r="J18" s="19">
        <f>O18</f>
        <v>44778</v>
      </c>
      <c r="L18" s="11" t="s">
        <v>245</v>
      </c>
      <c r="M18" s="11"/>
      <c r="N18" s="11" t="s">
        <v>189</v>
      </c>
      <c r="O18" s="19">
        <f>O21+Q18</f>
        <v>44778</v>
      </c>
      <c r="P18" s="19">
        <v>44783</v>
      </c>
      <c r="Q18" s="11">
        <v>-10</v>
      </c>
    </row>
    <row r="19" spans="2:17">
      <c r="B19" s="11" t="s">
        <v>265</v>
      </c>
      <c r="C19" s="11" t="s">
        <v>220</v>
      </c>
      <c r="D19" s="11" t="s">
        <v>192</v>
      </c>
      <c r="E19" s="19">
        <v>44757</v>
      </c>
      <c r="G19" s="11" t="s">
        <v>247</v>
      </c>
      <c r="H19" s="11" t="s">
        <v>220</v>
      </c>
      <c r="I19" s="11" t="s">
        <v>189</v>
      </c>
      <c r="J19" s="19">
        <f>O20</f>
        <v>44785</v>
      </c>
      <c r="L19" s="11" t="s">
        <v>248</v>
      </c>
      <c r="M19" s="11"/>
      <c r="N19" s="11" t="s">
        <v>186</v>
      </c>
      <c r="O19" s="19">
        <f>O21+Q19</f>
        <v>44783</v>
      </c>
      <c r="P19" s="19"/>
      <c r="Q19" s="11">
        <v>-5</v>
      </c>
    </row>
    <row r="20" spans="2:17">
      <c r="B20" s="11" t="s">
        <v>268</v>
      </c>
      <c r="C20" s="11" t="s">
        <v>220</v>
      </c>
      <c r="D20" s="11" t="s">
        <v>192</v>
      </c>
      <c r="E20" s="19">
        <v>44756</v>
      </c>
      <c r="G20" s="11" t="s">
        <v>251</v>
      </c>
      <c r="H20" s="11" t="s">
        <v>220</v>
      </c>
      <c r="I20" s="11" t="s">
        <v>186</v>
      </c>
      <c r="J20" s="25">
        <f>O21</f>
        <v>44788</v>
      </c>
      <c r="L20" s="11" t="s">
        <v>252</v>
      </c>
      <c r="M20" s="11"/>
      <c r="N20" s="11" t="s">
        <v>186</v>
      </c>
      <c r="O20" s="19">
        <f>O21+Q20</f>
        <v>44785</v>
      </c>
      <c r="P20" s="19"/>
      <c r="Q20" s="11">
        <v>-3</v>
      </c>
    </row>
    <row r="21" spans="2:17">
      <c r="B21" s="11" t="s">
        <v>340</v>
      </c>
      <c r="C21" s="11" t="s">
        <v>259</v>
      </c>
      <c r="D21" s="11" t="s">
        <v>254</v>
      </c>
      <c r="E21" s="19">
        <v>44757</v>
      </c>
      <c r="G21" s="11" t="s">
        <v>255</v>
      </c>
      <c r="H21" s="11" t="s">
        <v>220</v>
      </c>
      <c r="I21" s="11" t="s">
        <v>186</v>
      </c>
      <c r="J21" s="19">
        <f>O22</f>
        <v>44788</v>
      </c>
      <c r="L21" s="27" t="s">
        <v>256</v>
      </c>
      <c r="M21" s="28"/>
      <c r="N21" s="29" t="s">
        <v>189</v>
      </c>
      <c r="O21" s="30">
        <v>44788</v>
      </c>
      <c r="P21" s="30"/>
      <c r="Q21" s="31">
        <v>0</v>
      </c>
    </row>
    <row r="22" spans="2:17">
      <c r="B22" s="11" t="s">
        <v>281</v>
      </c>
      <c r="C22" s="11" t="s">
        <v>220</v>
      </c>
      <c r="D22" s="11" t="s">
        <v>192</v>
      </c>
      <c r="E22" s="19">
        <v>44757</v>
      </c>
      <c r="G22" s="11" t="s">
        <v>258</v>
      </c>
      <c r="H22" s="11" t="s">
        <v>259</v>
      </c>
      <c r="I22" s="11" t="s">
        <v>189</v>
      </c>
      <c r="J22" s="19">
        <v>44788</v>
      </c>
      <c r="L22" s="11" t="s">
        <v>260</v>
      </c>
      <c r="M22" s="11"/>
      <c r="N22" s="11" t="s">
        <v>189</v>
      </c>
      <c r="O22" s="19">
        <f>O21+Q22</f>
        <v>44788</v>
      </c>
      <c r="P22" s="19"/>
      <c r="Q22" s="11">
        <v>0</v>
      </c>
    </row>
    <row r="23" spans="2:17">
      <c r="B23" s="11" t="s">
        <v>284</v>
      </c>
      <c r="C23" s="11" t="s">
        <v>220</v>
      </c>
      <c r="D23" s="11" t="s">
        <v>192</v>
      </c>
      <c r="E23" s="19">
        <v>44757</v>
      </c>
      <c r="G23" s="11" t="s">
        <v>263</v>
      </c>
      <c r="H23" s="11" t="s">
        <v>259</v>
      </c>
      <c r="I23" s="11" t="s">
        <v>189</v>
      </c>
      <c r="J23" s="19">
        <v>44788</v>
      </c>
      <c r="L23" s="11" t="s">
        <v>264</v>
      </c>
      <c r="M23" s="11"/>
      <c r="N23" s="11" t="s">
        <v>189</v>
      </c>
      <c r="O23" s="19">
        <f>O21+Q23</f>
        <v>44788</v>
      </c>
      <c r="P23" s="19"/>
      <c r="Q23" s="11">
        <v>0</v>
      </c>
    </row>
    <row r="24" spans="2:17">
      <c r="B24" s="11" t="s">
        <v>286</v>
      </c>
      <c r="C24" s="11" t="s">
        <v>220</v>
      </c>
      <c r="D24" s="11" t="s">
        <v>192</v>
      </c>
      <c r="E24" s="19">
        <v>44757</v>
      </c>
      <c r="G24" s="11" t="s">
        <v>266</v>
      </c>
      <c r="H24" s="11" t="s">
        <v>259</v>
      </c>
      <c r="I24" s="11" t="s">
        <v>189</v>
      </c>
      <c r="J24" s="19">
        <v>44788</v>
      </c>
      <c r="L24" s="11" t="s">
        <v>267</v>
      </c>
      <c r="M24" s="11"/>
      <c r="N24" s="11" t="s">
        <v>189</v>
      </c>
      <c r="O24" s="19">
        <f>O21+Q24</f>
        <v>44789</v>
      </c>
      <c r="P24" s="19"/>
      <c r="Q24" s="11">
        <v>1</v>
      </c>
    </row>
    <row r="25" spans="2:17">
      <c r="B25" s="11" t="s">
        <v>288</v>
      </c>
      <c r="C25" s="11" t="s">
        <v>220</v>
      </c>
      <c r="D25" s="11" t="s">
        <v>192</v>
      </c>
      <c r="E25" s="19">
        <v>44757</v>
      </c>
      <c r="G25" s="11" t="s">
        <v>270</v>
      </c>
      <c r="H25" s="11" t="s">
        <v>259</v>
      </c>
      <c r="I25" s="11" t="s">
        <v>189</v>
      </c>
      <c r="J25" s="19">
        <v>44788</v>
      </c>
      <c r="L25" s="11" t="s">
        <v>271</v>
      </c>
      <c r="M25" s="11"/>
      <c r="N25" s="11" t="s">
        <v>189</v>
      </c>
      <c r="O25" s="19">
        <f>O21+Q25</f>
        <v>44789</v>
      </c>
      <c r="P25" s="19"/>
      <c r="Q25" s="11">
        <v>1</v>
      </c>
    </row>
    <row r="26" spans="2:17">
      <c r="B26" s="11" t="s">
        <v>290</v>
      </c>
      <c r="C26" s="11" t="s">
        <v>220</v>
      </c>
      <c r="D26" s="11" t="s">
        <v>192</v>
      </c>
      <c r="E26" s="19">
        <v>44757</v>
      </c>
      <c r="G26" s="11" t="s">
        <v>273</v>
      </c>
      <c r="H26" s="11" t="s">
        <v>259</v>
      </c>
      <c r="I26" s="11" t="s">
        <v>189</v>
      </c>
      <c r="J26" s="19">
        <v>44798</v>
      </c>
      <c r="L26" s="11" t="s">
        <v>274</v>
      </c>
      <c r="M26" s="11"/>
      <c r="N26" s="11" t="s">
        <v>189</v>
      </c>
      <c r="O26" s="19">
        <f>O21+Q26</f>
        <v>44790</v>
      </c>
      <c r="P26" s="19"/>
      <c r="Q26" s="11">
        <v>2</v>
      </c>
    </row>
    <row r="27" spans="2:17">
      <c r="B27" s="11" t="s">
        <v>292</v>
      </c>
      <c r="C27" s="11" t="s">
        <v>220</v>
      </c>
      <c r="D27" s="11" t="s">
        <v>192</v>
      </c>
      <c r="E27" s="19">
        <v>44757</v>
      </c>
      <c r="G27" s="11" t="s">
        <v>276</v>
      </c>
      <c r="H27" s="11" t="s">
        <v>259</v>
      </c>
      <c r="I27" s="11" t="s">
        <v>189</v>
      </c>
      <c r="J27" s="19">
        <v>44798</v>
      </c>
      <c r="L27" s="11" t="s">
        <v>277</v>
      </c>
      <c r="M27" s="11"/>
      <c r="N27" s="11" t="s">
        <v>189</v>
      </c>
      <c r="O27" s="19">
        <f>O21+Q27</f>
        <v>44790</v>
      </c>
      <c r="P27" s="19"/>
      <c r="Q27" s="11">
        <v>2</v>
      </c>
    </row>
    <row r="28" spans="2:17">
      <c r="B28" s="11" t="s">
        <v>294</v>
      </c>
      <c r="C28" s="11" t="s">
        <v>220</v>
      </c>
      <c r="D28" s="11" t="s">
        <v>186</v>
      </c>
      <c r="E28" s="19">
        <v>44757</v>
      </c>
      <c r="G28" s="11" t="s">
        <v>279</v>
      </c>
      <c r="H28" s="11" t="s">
        <v>220</v>
      </c>
      <c r="I28" s="11" t="s">
        <v>189</v>
      </c>
      <c r="J28" s="19">
        <f>O28</f>
        <v>44802</v>
      </c>
      <c r="L28" s="11" t="s">
        <v>280</v>
      </c>
      <c r="M28" s="11"/>
      <c r="N28" s="11" t="s">
        <v>189</v>
      </c>
      <c r="O28" s="19">
        <f>O21+Q28</f>
        <v>44802</v>
      </c>
      <c r="P28" s="19"/>
      <c r="Q28" s="11">
        <v>14</v>
      </c>
    </row>
    <row r="29" spans="2:17">
      <c r="B29" s="11" t="s">
        <v>296</v>
      </c>
      <c r="C29" s="11" t="s">
        <v>220</v>
      </c>
      <c r="D29" s="11" t="s">
        <v>192</v>
      </c>
      <c r="E29" s="19">
        <v>44757</v>
      </c>
      <c r="G29" s="11" t="s">
        <v>282</v>
      </c>
      <c r="H29" s="11" t="s">
        <v>220</v>
      </c>
      <c r="I29" s="11" t="s">
        <v>189</v>
      </c>
      <c r="J29" s="19">
        <v>44799</v>
      </c>
      <c r="L29" s="11" t="s">
        <v>283</v>
      </c>
      <c r="M29" s="11"/>
      <c r="N29" s="11" t="s">
        <v>189</v>
      </c>
      <c r="O29" s="19">
        <f>O21+Q29</f>
        <v>44809</v>
      </c>
      <c r="P29" s="19"/>
      <c r="Q29" s="11">
        <v>21</v>
      </c>
    </row>
    <row r="30" spans="2:17">
      <c r="B30" s="11" t="s">
        <v>297</v>
      </c>
      <c r="C30" s="11" t="s">
        <v>220</v>
      </c>
      <c r="D30" s="11" t="s">
        <v>192</v>
      </c>
      <c r="E30" s="19">
        <v>44761</v>
      </c>
      <c r="G30" s="11" t="s">
        <v>285</v>
      </c>
      <c r="H30" s="11" t="s">
        <v>220</v>
      </c>
      <c r="I30" s="11" t="s">
        <v>189</v>
      </c>
      <c r="J30" s="19">
        <v>44799</v>
      </c>
      <c r="L30" s="12"/>
      <c r="M30" s="12"/>
      <c r="N30" s="13"/>
      <c r="O30" s="21"/>
      <c r="P30" s="21"/>
      <c r="Q30" s="12"/>
    </row>
    <row r="31" spans="2:17">
      <c r="B31" s="11" t="s">
        <v>298</v>
      </c>
      <c r="C31" s="11" t="s">
        <v>220</v>
      </c>
      <c r="D31" s="11" t="s">
        <v>192</v>
      </c>
      <c r="E31" s="19">
        <v>44761</v>
      </c>
      <c r="G31" s="11" t="s">
        <v>287</v>
      </c>
      <c r="H31" s="11" t="s">
        <v>220</v>
      </c>
      <c r="I31" s="11" t="s">
        <v>189</v>
      </c>
      <c r="J31" s="19">
        <v>44799</v>
      </c>
      <c r="L31" s="11"/>
      <c r="M31" s="11"/>
      <c r="N31" s="14"/>
      <c r="O31" s="22"/>
      <c r="P31" s="22"/>
      <c r="Q31" s="11"/>
    </row>
    <row r="32" spans="2:17">
      <c r="B32" s="11" t="s">
        <v>299</v>
      </c>
      <c r="C32" s="11" t="s">
        <v>300</v>
      </c>
      <c r="D32" s="11" t="s">
        <v>254</v>
      </c>
      <c r="E32" s="19">
        <v>44763</v>
      </c>
      <c r="G32" s="11" t="s">
        <v>289</v>
      </c>
      <c r="H32" s="11" t="s">
        <v>220</v>
      </c>
      <c r="I32" s="11" t="s">
        <v>189</v>
      </c>
      <c r="J32" s="19">
        <v>44804</v>
      </c>
      <c r="L32" s="11"/>
      <c r="M32" s="11"/>
      <c r="N32" s="11"/>
      <c r="O32" s="19"/>
      <c r="P32" s="19"/>
      <c r="Q32" s="11"/>
    </row>
    <row r="33" spans="2:17">
      <c r="B33" s="11" t="s">
        <v>301</v>
      </c>
      <c r="C33" s="11" t="s">
        <v>300</v>
      </c>
      <c r="D33" s="11" t="s">
        <v>189</v>
      </c>
      <c r="E33" s="19">
        <v>44763</v>
      </c>
      <c r="G33" s="11" t="s">
        <v>291</v>
      </c>
      <c r="H33" s="11" t="s">
        <v>259</v>
      </c>
      <c r="I33" s="11" t="s">
        <v>189</v>
      </c>
      <c r="J33" s="19" t="s">
        <v>331</v>
      </c>
      <c r="L33" s="11"/>
      <c r="M33" s="11"/>
      <c r="N33" s="11"/>
      <c r="O33" s="19"/>
      <c r="P33" s="19"/>
      <c r="Q33" s="11"/>
    </row>
    <row r="34" spans="2:17">
      <c r="B34" s="11" t="s">
        <v>302</v>
      </c>
      <c r="C34" s="11" t="s">
        <v>303</v>
      </c>
      <c r="D34" s="11" t="s">
        <v>254</v>
      </c>
      <c r="E34" s="19">
        <v>44763</v>
      </c>
      <c r="G34" s="11" t="s">
        <v>293</v>
      </c>
      <c r="H34" s="11" t="s">
        <v>220</v>
      </c>
      <c r="I34" s="11" t="s">
        <v>189</v>
      </c>
      <c r="J34" s="19">
        <v>44799</v>
      </c>
      <c r="L34" s="11"/>
      <c r="M34" s="11"/>
      <c r="N34" s="11"/>
      <c r="O34" s="19"/>
      <c r="P34" s="19"/>
      <c r="Q34" s="11"/>
    </row>
    <row r="35" spans="2:17">
      <c r="B35" s="11" t="s">
        <v>304</v>
      </c>
      <c r="C35" s="11" t="s">
        <v>305</v>
      </c>
      <c r="D35" s="11" t="s">
        <v>189</v>
      </c>
      <c r="E35" s="19">
        <v>44763</v>
      </c>
      <c r="G35" s="11" t="s">
        <v>295</v>
      </c>
      <c r="H35" s="11"/>
      <c r="I35" s="11"/>
      <c r="J35" s="19"/>
      <c r="L35" s="11"/>
      <c r="M35" s="11"/>
      <c r="N35" s="11"/>
      <c r="O35" s="19"/>
      <c r="P35" s="19"/>
      <c r="Q35" s="11"/>
    </row>
    <row r="36" spans="2:17">
      <c r="B36" s="11" t="s">
        <v>306</v>
      </c>
      <c r="C36" s="11" t="s">
        <v>307</v>
      </c>
      <c r="D36" s="11" t="s">
        <v>254</v>
      </c>
      <c r="E36" s="19">
        <v>44781</v>
      </c>
      <c r="G36" s="11"/>
      <c r="H36" s="11"/>
      <c r="I36" s="11"/>
      <c r="J36" s="19"/>
      <c r="L36" s="11"/>
      <c r="M36" s="11"/>
      <c r="N36" s="11"/>
      <c r="O36" s="19"/>
      <c r="P36" s="19"/>
      <c r="Q36" s="11"/>
    </row>
    <row r="37" spans="2:17">
      <c r="B37" s="11" t="s">
        <v>308</v>
      </c>
      <c r="C37" s="11" t="s">
        <v>220</v>
      </c>
      <c r="D37" s="11" t="s">
        <v>189</v>
      </c>
      <c r="E37" s="19">
        <v>44783</v>
      </c>
      <c r="G37" s="11"/>
      <c r="H37" s="11"/>
      <c r="I37" s="11"/>
      <c r="J37" s="19"/>
      <c r="L37" s="11"/>
      <c r="M37" s="11"/>
      <c r="N37" s="11"/>
      <c r="O37" s="19"/>
      <c r="P37" s="19"/>
      <c r="Q37" s="11"/>
    </row>
    <row r="38" spans="2:17">
      <c r="B38" s="11" t="s">
        <v>309</v>
      </c>
      <c r="C38" s="11" t="s">
        <v>300</v>
      </c>
      <c r="D38" s="11" t="s">
        <v>189</v>
      </c>
      <c r="E38" s="19">
        <v>44791</v>
      </c>
      <c r="G38" s="11"/>
      <c r="H38" s="11"/>
      <c r="I38" s="11"/>
      <c r="J38" s="19"/>
      <c r="L38" s="11"/>
      <c r="M38" s="11"/>
      <c r="Q38" s="11"/>
    </row>
    <row r="39" spans="2:17">
      <c r="B39" s="11" t="s">
        <v>310</v>
      </c>
      <c r="C39" s="11" t="s">
        <v>46</v>
      </c>
      <c r="D39" s="11" t="s">
        <v>186</v>
      </c>
      <c r="E39" s="19" t="s">
        <v>46</v>
      </c>
      <c r="G39" s="11"/>
      <c r="H39" s="11"/>
      <c r="I39" s="11"/>
      <c r="J39" s="19"/>
      <c r="L39" s="11"/>
      <c r="M39" s="11"/>
      <c r="Q39" s="11"/>
    </row>
    <row r="40" spans="2:17">
      <c r="B40" s="11"/>
      <c r="C40" s="11"/>
      <c r="D40" s="11"/>
      <c r="E40" s="19"/>
      <c r="G40" s="11"/>
      <c r="H40" s="11"/>
      <c r="L40" s="11"/>
      <c r="M40" s="11"/>
      <c r="Q40" s="11"/>
    </row>
    <row r="41" spans="2:17">
      <c r="B41" s="10" t="s">
        <v>311</v>
      </c>
      <c r="C41" s="10" t="s">
        <v>184</v>
      </c>
      <c r="D41" s="10" t="s">
        <v>69</v>
      </c>
      <c r="E41" s="18" t="s">
        <v>213</v>
      </c>
      <c r="G41" s="11"/>
      <c r="H41" s="11"/>
      <c r="L41" s="11"/>
      <c r="M41" s="11"/>
      <c r="Q41" s="11"/>
    </row>
    <row r="42" spans="2:17">
      <c r="B42" s="11" t="s">
        <v>312</v>
      </c>
      <c r="C42" s="11" t="s">
        <v>259</v>
      </c>
      <c r="D42" s="11" t="s">
        <v>189</v>
      </c>
      <c r="E42" s="19">
        <v>44788</v>
      </c>
      <c r="G42" s="11"/>
      <c r="H42" s="11"/>
      <c r="L42" s="11"/>
      <c r="M42" s="11"/>
      <c r="Q42" s="11"/>
    </row>
    <row r="43" spans="2:17">
      <c r="B43" s="11" t="s">
        <v>313</v>
      </c>
      <c r="C43" s="11" t="s">
        <v>305</v>
      </c>
      <c r="D43" s="11" t="s">
        <v>189</v>
      </c>
      <c r="E43" s="19">
        <v>44788</v>
      </c>
      <c r="G43" s="11"/>
      <c r="H43" s="11"/>
      <c r="L43" s="11"/>
      <c r="M43" s="11"/>
      <c r="Q43" s="11"/>
    </row>
    <row r="44" spans="2:17">
      <c r="B44" s="11" t="s">
        <v>315</v>
      </c>
      <c r="C44" s="11" t="s">
        <v>307</v>
      </c>
      <c r="D44" s="11" t="s">
        <v>189</v>
      </c>
      <c r="E44" s="19">
        <v>44788</v>
      </c>
      <c r="G44" s="11"/>
      <c r="H44" s="11"/>
      <c r="L44" s="11"/>
      <c r="M44" s="11"/>
      <c r="Q44" s="11"/>
    </row>
    <row r="45" spans="2:17">
      <c r="B45" s="11" t="s">
        <v>316</v>
      </c>
      <c r="C45" s="11" t="s">
        <v>307</v>
      </c>
      <c r="D45" s="11" t="s">
        <v>186</v>
      </c>
      <c r="E45" s="19">
        <v>44788</v>
      </c>
      <c r="G45" s="11"/>
      <c r="H45" s="11"/>
      <c r="L45" s="11"/>
      <c r="M45" s="11"/>
      <c r="Q45" s="11"/>
    </row>
    <row r="46" spans="2:17">
      <c r="B46" s="11" t="s">
        <v>317</v>
      </c>
      <c r="C46" s="11"/>
      <c r="D46" s="11"/>
      <c r="E46" s="19"/>
      <c r="G46" s="11"/>
      <c r="H46" s="11"/>
      <c r="L46" s="11"/>
      <c r="M46" s="11"/>
      <c r="Q46" s="11"/>
    </row>
    <row r="47" spans="2:17">
      <c r="B47" s="11"/>
      <c r="C47" s="11"/>
      <c r="D47" s="11"/>
      <c r="E47" s="19"/>
      <c r="G47" s="11"/>
      <c r="H47" s="11"/>
      <c r="L47" s="11"/>
      <c r="M47" s="11"/>
      <c r="Q47" s="11"/>
    </row>
    <row r="48" spans="2:17">
      <c r="B48" s="11"/>
      <c r="C48" s="11"/>
      <c r="D48" s="11"/>
      <c r="E48" s="19"/>
      <c r="G48" s="11"/>
      <c r="H48" s="11"/>
      <c r="L48" s="11"/>
      <c r="M48" s="11"/>
      <c r="Q48" s="11"/>
    </row>
    <row r="49" spans="2:17">
      <c r="B49" s="11"/>
      <c r="C49" s="11"/>
      <c r="G49" s="11"/>
      <c r="H49" s="11"/>
      <c r="L49" s="11"/>
      <c r="M49" s="11"/>
      <c r="Q49" s="11"/>
    </row>
    <row r="50" spans="2:17">
      <c r="B50" s="11"/>
      <c r="C50" s="11"/>
      <c r="G50" s="11"/>
      <c r="H50" s="11"/>
    </row>
    <row r="51" spans="2:17">
      <c r="B51" s="10" t="s">
        <v>318</v>
      </c>
      <c r="C51" s="10" t="s">
        <v>184</v>
      </c>
      <c r="D51" s="10" t="s">
        <v>69</v>
      </c>
      <c r="E51" s="18" t="s">
        <v>213</v>
      </c>
      <c r="G51" s="11"/>
      <c r="H51" s="11"/>
    </row>
    <row r="52" spans="2:17">
      <c r="B52" s="11" t="s">
        <v>319</v>
      </c>
      <c r="C52" s="11" t="s">
        <v>320</v>
      </c>
      <c r="D52" s="11" t="s">
        <v>189</v>
      </c>
      <c r="E52" s="19">
        <v>44798</v>
      </c>
    </row>
    <row r="53" spans="2:17">
      <c r="B53" s="11" t="s">
        <v>321</v>
      </c>
      <c r="C53" s="11" t="s">
        <v>46</v>
      </c>
      <c r="D53" s="11" t="s">
        <v>189</v>
      </c>
      <c r="E53" s="19" t="s">
        <v>46</v>
      </c>
    </row>
    <row r="54" spans="2:17">
      <c r="B54" s="11" t="s">
        <v>322</v>
      </c>
      <c r="C54" s="11" t="s">
        <v>46</v>
      </c>
      <c r="D54" s="11" t="s">
        <v>189</v>
      </c>
      <c r="E54" s="11" t="s">
        <v>46</v>
      </c>
    </row>
    <row r="55" spans="2:17">
      <c r="B55" s="11" t="s">
        <v>323</v>
      </c>
      <c r="C55" s="11" t="s">
        <v>46</v>
      </c>
      <c r="D55" s="11" t="s">
        <v>189</v>
      </c>
      <c r="E55" s="11" t="s">
        <v>46</v>
      </c>
    </row>
    <row r="56" spans="2:17">
      <c r="B56" s="11" t="s">
        <v>324</v>
      </c>
      <c r="C56" s="11" t="s">
        <v>307</v>
      </c>
      <c r="D56" s="11" t="s">
        <v>189</v>
      </c>
      <c r="E56" s="26">
        <v>44808</v>
      </c>
    </row>
    <row r="57" spans="2:17">
      <c r="B57" s="11"/>
      <c r="C57" s="11"/>
    </row>
    <row r="58" spans="2:17">
      <c r="B58" s="11"/>
      <c r="C58" s="11"/>
    </row>
    <row r="59" spans="2:17">
      <c r="B59" s="11"/>
      <c r="C59" s="11"/>
    </row>
    <row r="60" spans="2:17">
      <c r="B60" s="11"/>
      <c r="C60" s="11"/>
    </row>
  </sheetData>
  <mergeCells count="1">
    <mergeCell ref="J6:J10"/>
  </mergeCells>
  <conditionalFormatting sqref="I1:I1048576 D2:D4 D6:D1048576">
    <cfRule type="containsText" dxfId="11" priority="7" operator="containsText" text="Hold">
      <formula>NOT(ISERROR(SEARCH("Hold",D1)))</formula>
    </cfRule>
    <cfRule type="containsText" dxfId="10" priority="8" operator="containsText" text="Cancelled">
      <formula>NOT(ISERROR(SEARCH("Cancelled",D1)))</formula>
    </cfRule>
    <cfRule type="containsText" dxfId="9" priority="9" operator="containsText" text="Complete">
      <formula>NOT(ISERROR(SEARCH("Complete",D1)))</formula>
    </cfRule>
    <cfRule type="containsText" dxfId="8" priority="10" operator="containsText" text="Progress">
      <formula>NOT(ISERROR(SEARCH("Progress",D1)))</formula>
    </cfRule>
    <cfRule type="containsText" dxfId="7" priority="11" operator="containsText" text="Not">
      <formula>NOT(ISERROR(SEARCH("Not",D1)))</formula>
    </cfRule>
  </conditionalFormatting>
  <conditionalFormatting sqref="N1:N1048576">
    <cfRule type="containsText" dxfId="6" priority="2" operator="containsText" text="Hold">
      <formula>NOT(ISERROR(SEARCH("Hold",N1)))</formula>
    </cfRule>
    <cfRule type="containsText" dxfId="5" priority="3" operator="containsText" text="Cancelled">
      <formula>NOT(ISERROR(SEARCH("Cancelled",N1)))</formula>
    </cfRule>
    <cfRule type="containsText" dxfId="4" priority="4" operator="containsText" text="Complete">
      <formula>NOT(ISERROR(SEARCH("Complete",N1)))</formula>
    </cfRule>
    <cfRule type="containsText" dxfId="3" priority="5" operator="containsText" text="Progress">
      <formula>NOT(ISERROR(SEARCH("Progress",N1)))</formula>
    </cfRule>
    <cfRule type="containsText" dxfId="2" priority="6" operator="containsText" text="Not">
      <formula>NOT(ISERROR(SEARCH("Not",N1)))</formula>
    </cfRule>
  </conditionalFormatting>
  <dataValidations count="1">
    <dataValidation type="list" allowBlank="1" showInputMessage="1" showErrorMessage="1" sqref="D6:D1048576 I1:I4 N1:N4 D2:D4 N6:N1048576 I6:I1048576" xr:uid="{769A9713-2041-4A47-800C-E7C41F1AEE0E}">
      <formula1>"Not Started,In Progress,Complete,Cancelled,On Hold"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5540B-3D99-4B3D-921C-689D70A7F9B7}">
  <sheetPr codeName="Sheet10"/>
  <dimension ref="A1:U17"/>
  <sheetViews>
    <sheetView workbookViewId="0">
      <pane xSplit="4" ySplit="6" topLeftCell="G7" activePane="bottomRight" state="frozen"/>
      <selection pane="bottomRight" activeCell="H16" sqref="H16"/>
      <selection pane="bottomLeft"/>
      <selection pane="topRight"/>
    </sheetView>
  </sheetViews>
  <sheetFormatPr defaultColWidth="10.28515625" defaultRowHeight="11.1"/>
  <cols>
    <col min="1" max="1" width="1.42578125" style="47" customWidth="1"/>
    <col min="2" max="19" width="13.42578125" style="42" customWidth="1"/>
    <col min="20" max="20" width="18.140625" style="42" bestFit="1" customWidth="1"/>
    <col min="21" max="21" width="1.42578125" style="47" customWidth="1"/>
    <col min="22" max="16384" width="10.28515625" style="42"/>
  </cols>
  <sheetData>
    <row r="1" spans="1:21" ht="26.1">
      <c r="A1" s="40"/>
      <c r="B1" s="39" t="s">
        <v>341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0"/>
    </row>
    <row r="2" spans="1:21" ht="15.75" customHeight="1">
      <c r="A2" s="40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0"/>
    </row>
    <row r="3" spans="1:21" ht="12">
      <c r="A3" s="40"/>
      <c r="B3" s="43" t="s">
        <v>176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0"/>
    </row>
    <row r="4" spans="1:21" s="46" customFormat="1">
      <c r="A4" s="40"/>
      <c r="B4" s="44" t="s">
        <v>177</v>
      </c>
      <c r="C4" s="44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0"/>
    </row>
    <row r="5" spans="1:21"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</row>
    <row r="6" spans="1:21">
      <c r="B6" s="49" t="s">
        <v>342</v>
      </c>
      <c r="C6" s="49" t="s">
        <v>343</v>
      </c>
      <c r="D6" s="49" t="s">
        <v>344</v>
      </c>
      <c r="E6" s="49" t="s">
        <v>345</v>
      </c>
      <c r="F6" s="49" t="s">
        <v>121</v>
      </c>
      <c r="G6" s="49" t="s">
        <v>346</v>
      </c>
      <c r="H6" s="49" t="s">
        <v>347</v>
      </c>
      <c r="I6" s="49" t="s">
        <v>348</v>
      </c>
      <c r="J6" s="49" t="s">
        <v>349</v>
      </c>
      <c r="K6" s="49" t="s">
        <v>82</v>
      </c>
      <c r="L6" s="49" t="s">
        <v>350</v>
      </c>
      <c r="M6" s="49" t="s">
        <v>351</v>
      </c>
      <c r="N6" s="49" t="s">
        <v>352</v>
      </c>
      <c r="O6" s="49" t="s">
        <v>353</v>
      </c>
      <c r="P6" s="49" t="s">
        <v>354</v>
      </c>
      <c r="Q6" s="49" t="s">
        <v>355</v>
      </c>
      <c r="R6" s="49" t="s">
        <v>356</v>
      </c>
      <c r="S6" s="49" t="s">
        <v>357</v>
      </c>
      <c r="T6" s="49" t="s">
        <v>358</v>
      </c>
    </row>
    <row r="7" spans="1:21">
      <c r="B7" s="50"/>
      <c r="C7" s="50" t="s">
        <v>359</v>
      </c>
      <c r="D7" s="50" t="s">
        <v>360</v>
      </c>
      <c r="E7" s="50"/>
      <c r="F7" s="50" t="s">
        <v>361</v>
      </c>
      <c r="G7" s="50" t="s">
        <v>362</v>
      </c>
      <c r="H7" s="51" t="s">
        <v>363</v>
      </c>
      <c r="I7" s="50" t="s">
        <v>364</v>
      </c>
      <c r="J7" s="50" t="s">
        <v>365</v>
      </c>
      <c r="K7" s="50" t="s">
        <v>366</v>
      </c>
      <c r="L7" s="50" t="s">
        <v>53</v>
      </c>
      <c r="M7" s="50" t="s">
        <v>367</v>
      </c>
      <c r="N7" s="50">
        <v>92084</v>
      </c>
      <c r="O7" s="50" t="s">
        <v>368</v>
      </c>
      <c r="P7" s="50" t="s">
        <v>369</v>
      </c>
      <c r="Q7" s="50" t="s">
        <v>370</v>
      </c>
      <c r="R7" s="50" t="s">
        <v>135</v>
      </c>
      <c r="S7" s="50" t="s">
        <v>135</v>
      </c>
      <c r="T7" s="50" t="s">
        <v>135</v>
      </c>
    </row>
    <row r="8" spans="1:21">
      <c r="B8" s="50"/>
      <c r="C8" s="50" t="s">
        <v>371</v>
      </c>
      <c r="D8" s="50" t="s">
        <v>372</v>
      </c>
      <c r="E8" s="50"/>
      <c r="F8" s="50"/>
      <c r="G8" s="50" t="s">
        <v>362</v>
      </c>
      <c r="H8" s="50"/>
      <c r="I8" s="50"/>
      <c r="J8" s="50"/>
      <c r="K8" s="50"/>
      <c r="L8" s="50"/>
      <c r="M8" s="50"/>
      <c r="N8" s="50"/>
      <c r="O8" s="50"/>
      <c r="P8" s="50"/>
      <c r="Q8" s="50" t="s">
        <v>370</v>
      </c>
      <c r="R8" s="50" t="s">
        <v>135</v>
      </c>
      <c r="S8" s="50" t="s">
        <v>135</v>
      </c>
      <c r="T8" s="50" t="s">
        <v>135</v>
      </c>
    </row>
    <row r="9" spans="1:21">
      <c r="B9" s="50" t="s">
        <v>373</v>
      </c>
      <c r="C9" s="50" t="s">
        <v>374</v>
      </c>
      <c r="D9" s="50" t="s">
        <v>375</v>
      </c>
      <c r="E9" s="50"/>
      <c r="F9" s="50" t="s">
        <v>376</v>
      </c>
      <c r="G9" s="50" t="s">
        <v>362</v>
      </c>
      <c r="H9" s="51" t="s">
        <v>377</v>
      </c>
      <c r="I9" s="50" t="s">
        <v>378</v>
      </c>
      <c r="J9" s="50" t="s">
        <v>379</v>
      </c>
      <c r="K9" s="50" t="s">
        <v>380</v>
      </c>
      <c r="L9" s="50" t="s">
        <v>53</v>
      </c>
      <c r="M9" s="50" t="s">
        <v>367</v>
      </c>
      <c r="N9" s="50">
        <v>95220</v>
      </c>
      <c r="O9" s="50" t="s">
        <v>368</v>
      </c>
      <c r="P9" s="50" t="s">
        <v>381</v>
      </c>
      <c r="Q9" s="50" t="s">
        <v>370</v>
      </c>
      <c r="R9" s="50" t="s">
        <v>135</v>
      </c>
      <c r="S9" s="50" t="s">
        <v>135</v>
      </c>
      <c r="T9" s="50" t="s">
        <v>135</v>
      </c>
    </row>
    <row r="10" spans="1:21">
      <c r="B10" s="50" t="s">
        <v>382</v>
      </c>
      <c r="C10" s="50" t="s">
        <v>220</v>
      </c>
      <c r="D10" s="50" t="s">
        <v>383</v>
      </c>
      <c r="E10" s="50"/>
      <c r="F10" s="50" t="s">
        <v>384</v>
      </c>
      <c r="G10" s="50" t="s">
        <v>362</v>
      </c>
      <c r="H10" s="51" t="s">
        <v>385</v>
      </c>
      <c r="I10" s="50" t="s">
        <v>386</v>
      </c>
      <c r="J10" s="50" t="s">
        <v>387</v>
      </c>
      <c r="K10" s="50" t="s">
        <v>388</v>
      </c>
      <c r="L10" s="50"/>
      <c r="M10" s="50" t="s">
        <v>389</v>
      </c>
      <c r="N10" s="50" t="s">
        <v>390</v>
      </c>
      <c r="O10" s="50"/>
      <c r="P10" s="50"/>
      <c r="Q10" s="50" t="s">
        <v>370</v>
      </c>
      <c r="R10" s="50" t="s">
        <v>135</v>
      </c>
      <c r="S10" s="50" t="s">
        <v>135</v>
      </c>
      <c r="T10" s="50" t="s">
        <v>135</v>
      </c>
    </row>
    <row r="11" spans="1:21">
      <c r="B11" s="50"/>
      <c r="C11" s="50" t="s">
        <v>391</v>
      </c>
      <c r="D11" s="50" t="s">
        <v>392</v>
      </c>
      <c r="E11" s="50"/>
      <c r="F11" s="50"/>
      <c r="G11" s="50" t="s">
        <v>362</v>
      </c>
      <c r="H11" s="50"/>
      <c r="I11" s="50"/>
      <c r="J11" s="50"/>
      <c r="K11" s="50"/>
      <c r="L11" s="50"/>
      <c r="M11" s="50"/>
      <c r="N11" s="50"/>
      <c r="O11" s="50"/>
      <c r="P11" s="50"/>
      <c r="Q11" s="50" t="s">
        <v>370</v>
      </c>
      <c r="R11" s="50" t="s">
        <v>135</v>
      </c>
      <c r="S11" s="50" t="s">
        <v>135</v>
      </c>
      <c r="T11" s="50" t="s">
        <v>135</v>
      </c>
    </row>
    <row r="12" spans="1:21" ht="12">
      <c r="B12" s="50" t="s">
        <v>393</v>
      </c>
      <c r="C12" s="50" t="s">
        <v>394</v>
      </c>
      <c r="D12" s="50" t="s">
        <v>395</v>
      </c>
      <c r="E12" s="50" t="s">
        <v>396</v>
      </c>
      <c r="F12" s="50" t="s">
        <v>131</v>
      </c>
      <c r="G12" s="50" t="s">
        <v>362</v>
      </c>
      <c r="H12" s="100" t="s">
        <v>397</v>
      </c>
      <c r="I12" s="50" t="s">
        <v>398</v>
      </c>
      <c r="J12" s="50" t="s">
        <v>399</v>
      </c>
      <c r="K12" s="50" t="s">
        <v>400</v>
      </c>
      <c r="L12" s="50" t="s">
        <v>137</v>
      </c>
      <c r="M12" s="50" t="s">
        <v>367</v>
      </c>
      <c r="N12" s="50">
        <v>59718</v>
      </c>
      <c r="O12" s="50"/>
      <c r="P12" s="50"/>
      <c r="Q12" s="50" t="s">
        <v>370</v>
      </c>
      <c r="R12" s="50" t="s">
        <v>135</v>
      </c>
      <c r="S12" s="50" t="s">
        <v>135</v>
      </c>
      <c r="T12" s="50" t="s">
        <v>135</v>
      </c>
    </row>
    <row r="13" spans="1:21" ht="15">
      <c r="B13" s="50"/>
      <c r="C13" s="50" t="s">
        <v>401</v>
      </c>
      <c r="D13" s="50" t="s">
        <v>402</v>
      </c>
      <c r="E13" s="50"/>
      <c r="F13" s="50" t="s">
        <v>403</v>
      </c>
      <c r="G13" s="50" t="s">
        <v>362</v>
      </c>
      <c r="H13" s="99" t="s">
        <v>404</v>
      </c>
      <c r="I13" s="50" t="s">
        <v>405</v>
      </c>
      <c r="J13" s="50" t="s">
        <v>406</v>
      </c>
      <c r="K13" s="50" t="s">
        <v>407</v>
      </c>
      <c r="L13" s="50" t="s">
        <v>53</v>
      </c>
      <c r="M13" s="50" t="s">
        <v>367</v>
      </c>
      <c r="N13" s="50">
        <v>90046</v>
      </c>
      <c r="O13" s="50"/>
      <c r="P13" s="50"/>
      <c r="Q13" s="50" t="s">
        <v>370</v>
      </c>
      <c r="R13" s="50" t="s">
        <v>134</v>
      </c>
      <c r="S13" s="50" t="s">
        <v>134</v>
      </c>
      <c r="T13" s="50" t="s">
        <v>135</v>
      </c>
    </row>
    <row r="14" spans="1:21">
      <c r="B14" s="50" t="s">
        <v>373</v>
      </c>
      <c r="C14" s="50" t="s">
        <v>408</v>
      </c>
      <c r="D14" s="50" t="s">
        <v>409</v>
      </c>
      <c r="E14" s="50" t="s">
        <v>396</v>
      </c>
      <c r="F14" s="50" t="s">
        <v>410</v>
      </c>
      <c r="G14" s="50" t="s">
        <v>362</v>
      </c>
      <c r="H14" s="51" t="s">
        <v>411</v>
      </c>
      <c r="I14" s="50">
        <v>5084099588</v>
      </c>
      <c r="J14" s="50" t="s">
        <v>412</v>
      </c>
      <c r="K14" s="50" t="s">
        <v>413</v>
      </c>
      <c r="L14" s="50" t="s">
        <v>132</v>
      </c>
      <c r="M14" s="50" t="s">
        <v>367</v>
      </c>
      <c r="N14" s="50">
        <v>1505</v>
      </c>
      <c r="O14" s="50"/>
      <c r="P14" s="50"/>
      <c r="Q14" s="50" t="s">
        <v>370</v>
      </c>
      <c r="R14" s="50" t="s">
        <v>135</v>
      </c>
      <c r="S14" s="50" t="s">
        <v>135</v>
      </c>
      <c r="T14" s="50" t="s">
        <v>135</v>
      </c>
    </row>
    <row r="15" spans="1:21">
      <c r="B15" s="50" t="s">
        <v>373</v>
      </c>
      <c r="C15" s="50" t="s">
        <v>414</v>
      </c>
      <c r="D15" s="50" t="s">
        <v>415</v>
      </c>
      <c r="E15" s="50" t="s">
        <v>396</v>
      </c>
      <c r="F15" s="50" t="s">
        <v>416</v>
      </c>
      <c r="G15" s="50" t="s">
        <v>362</v>
      </c>
      <c r="H15" s="51" t="s">
        <v>417</v>
      </c>
      <c r="I15" s="50" t="s">
        <v>418</v>
      </c>
      <c r="J15" s="50" t="s">
        <v>419</v>
      </c>
      <c r="K15" s="50" t="s">
        <v>420</v>
      </c>
      <c r="L15" s="50" t="s">
        <v>53</v>
      </c>
      <c r="M15" s="50" t="s">
        <v>367</v>
      </c>
      <c r="N15" s="50">
        <v>92040</v>
      </c>
      <c r="O15" s="50" t="s">
        <v>421</v>
      </c>
      <c r="P15" s="50" t="s">
        <v>421</v>
      </c>
      <c r="Q15" s="50" t="s">
        <v>370</v>
      </c>
      <c r="R15" s="50" t="s">
        <v>134</v>
      </c>
      <c r="S15" s="50" t="s">
        <v>134</v>
      </c>
      <c r="T15" s="50" t="s">
        <v>134</v>
      </c>
    </row>
    <row r="16" spans="1:21">
      <c r="B16" s="50"/>
      <c r="C16" s="50" t="s">
        <v>422</v>
      </c>
      <c r="D16" s="50" t="s">
        <v>423</v>
      </c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 t="s">
        <v>370</v>
      </c>
      <c r="R16" s="50" t="s">
        <v>135</v>
      </c>
      <c r="S16" s="50" t="s">
        <v>135</v>
      </c>
      <c r="T16" s="50" t="s">
        <v>135</v>
      </c>
    </row>
    <row r="17" spans="3:4">
      <c r="C17" s="42" t="s">
        <v>424</v>
      </c>
      <c r="D17" s="42" t="s">
        <v>425</v>
      </c>
    </row>
  </sheetData>
  <conditionalFormatting sqref="S1:T1048576 R6:R16">
    <cfRule type="containsText" dxfId="1" priority="3" operator="containsText" text="Yes">
      <formula>NOT(ISERROR(SEARCH("Yes",R1)))</formula>
    </cfRule>
    <cfRule type="containsText" dxfId="0" priority="4" operator="containsText" text="No">
      <formula>NOT(ISERROR(SEARCH("No",R1)))</formula>
    </cfRule>
  </conditionalFormatting>
  <hyperlinks>
    <hyperlink ref="H7" r:id="rId1" xr:uid="{007ED2B4-C190-4320-A586-B949AFF730B3}"/>
    <hyperlink ref="H9" r:id="rId2" xr:uid="{44568E4B-6EA3-4B0C-B8D8-436FAC682A77}"/>
    <hyperlink ref="H15" r:id="rId3" xr:uid="{F069546B-1A54-4DFB-9589-EBEBD57E3B68}"/>
    <hyperlink ref="H10" r:id="rId4" xr:uid="{1530E859-C89D-4DF4-8EF5-0EDCE9A5B3A5}"/>
    <hyperlink ref="H14" r:id="rId5" xr:uid="{7D774B03-0A63-4D51-8074-1BC1C65E118F}"/>
    <hyperlink ref="H13" r:id="rId6" xr:uid="{7C20C37C-9828-4143-9B73-EB0CBD6D9321}"/>
    <hyperlink ref="H12" r:id="rId7" xr:uid="{0B7296EE-2CA1-4898-A6E9-E7F405BC6186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a699629-8f3c-473e-b010-cb9857ef63e2">
      <Terms xmlns="http://schemas.microsoft.com/office/infopath/2007/PartnerControls"/>
    </lcf76f155ced4ddcb4097134ff3c332f>
    <TaxCatchAll xmlns="0408427a-84e6-460a-85dd-2483b31d1073" xsi:nil="true"/>
    <SharedWithUsers xmlns="0408427a-84e6-460a-85dd-2483b31d1073">
      <UserInfo>
        <DisplayName>Paul Wright</DisplayName>
        <AccountId>110</AccountId>
        <AccountType/>
      </UserInfo>
      <UserInfo>
        <DisplayName>Simone De Faria Maraschin</DisplayName>
        <AccountId>183</AccountId>
        <AccountType/>
      </UserInfo>
      <UserInfo>
        <DisplayName>Dani Berrone</DisplayName>
        <AccountId>349</AccountId>
        <AccountType/>
      </UserInfo>
      <UserInfo>
        <DisplayName>Antoine Briffaux</DisplayName>
        <AccountId>38</AccountId>
        <AccountType/>
      </UserInfo>
      <UserInfo>
        <DisplayName>Mercy Sharanya Mohanraj</DisplayName>
        <AccountId>990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7793F63B30699449C22718B04F7069A" ma:contentTypeVersion="13" ma:contentTypeDescription="Create a new document." ma:contentTypeScope="" ma:versionID="20f5d38b85f968d0285d922d5f741e70">
  <xsd:schema xmlns:xsd="http://www.w3.org/2001/XMLSchema" xmlns:xs="http://www.w3.org/2001/XMLSchema" xmlns:p="http://schemas.microsoft.com/office/2006/metadata/properties" xmlns:ns2="ba699629-8f3c-473e-b010-cb9857ef63e2" xmlns:ns3="0408427a-84e6-460a-85dd-2483b31d1073" targetNamespace="http://schemas.microsoft.com/office/2006/metadata/properties" ma:root="true" ma:fieldsID="d0ffa9cf2090b036a66ca47061125933" ns2:_="" ns3:_="">
    <xsd:import namespace="ba699629-8f3c-473e-b010-cb9857ef63e2"/>
    <xsd:import namespace="0408427a-84e6-460a-85dd-2483b31d10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699629-8f3c-473e-b010-cb9857ef63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5cc0b9d-c0cd-493c-952a-f561f51ae90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08427a-84e6-460a-85dd-2483b31d107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280f3de8-78b6-40db-b5f3-70f09ce3b111}" ma:internalName="TaxCatchAll" ma:showField="CatchAllData" ma:web="0408427a-84e6-460a-85dd-2483b31d107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8FF8BB9-44DA-4368-81B9-68B7984914D7}"/>
</file>

<file path=customXml/itemProps2.xml><?xml version="1.0" encoding="utf-8"?>
<ds:datastoreItem xmlns:ds="http://schemas.openxmlformats.org/officeDocument/2006/customXml" ds:itemID="{8A9D0DD6-1639-4431-A54F-45A294DD7D4D}"/>
</file>

<file path=customXml/itemProps3.xml><?xml version="1.0" encoding="utf-8"?>
<ds:datastoreItem xmlns:ds="http://schemas.openxmlformats.org/officeDocument/2006/customXml" ds:itemID="{42C0988D-F519-4858-8265-9BB9BB7C2B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2022-07-13T17:03:43Z</dcterms:created>
  <dcterms:modified xsi:type="dcterms:W3CDTF">2024-07-16T14:53:42Z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0x01010057793F63B30699449C22718B04F7069A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